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8" yWindow="32767" windowWidth="14220" windowHeight="10728" tabRatio="746" firstSheet="1" activeTab="1"/>
  </bookViews>
  <sheets>
    <sheet name="NaCSBoQ"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'NaCSBoQ'!$A$1:$BC$158</definedName>
    <definedName name="_xlnm.Print_Titles" localSheetId="0">'NaCSBoQ'!$9:$11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<sst xmlns="http://schemas.openxmlformats.org/spreadsheetml/2006/main" count="489" uniqueCount="279">
  <si>
    <t>Sl.
No.</t>
  </si>
  <si>
    <t>Item Code / Make</t>
  </si>
  <si>
    <t>Please Enable Macros to View BoQ information</t>
  </si>
  <si>
    <t>BoQ_Ver3.0</t>
  </si>
  <si>
    <t>Normal</t>
  </si>
  <si>
    <t>INR Only</t>
  </si>
  <si>
    <t>INR</t>
  </si>
  <si>
    <t>Select, Excess (+), Less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</si>
  <si>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</si>
  <si>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</si>
  <si>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</si>
  <si>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</si>
  <si>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</si>
  <si>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</si>
  <si>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</si>
  <si>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</si>
  <si>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</si>
  <si>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</si>
  <si>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</si>
  <si>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</si>
  <si>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</si>
  <si>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</si>
  <si>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</si>
  <si>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</si>
  <si>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Excess(+)</t>
  </si>
  <si>
    <t>item2</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</si>
  <si>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</si>
  <si>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</si>
  <si>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</si>
  <si>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</si>
  <si>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</si>
  <si>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</si>
  <si>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</si>
  <si>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</si>
  <si>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</si>
  <si>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</si>
  <si>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t>item6</t>
  </si>
  <si>
    <t>item7</t>
  </si>
  <si>
    <t>item8</t>
  </si>
  <si>
    <t>item9</t>
  </si>
  <si>
    <t>item10</t>
  </si>
  <si>
    <t>item11</t>
  </si>
  <si>
    <t>item12</t>
  </si>
  <si>
    <t>Flooring work</t>
  </si>
  <si>
    <r>
      <t xml:space="preserve">Estimated Rate
 in
</t>
    </r>
    <r>
      <rPr>
        <b/>
        <sz val="11"/>
        <color indexed="10"/>
        <rFont val="Arial"/>
        <family val="2"/>
      </rPr>
      <t>Rs.      P</t>
    </r>
  </si>
  <si>
    <r>
      <t xml:space="preserve">SGST Amount in INR
</t>
    </r>
    <r>
      <rPr>
        <b/>
        <sz val="11"/>
        <color indexed="10"/>
        <rFont val="Arial"/>
        <family val="2"/>
      </rPr>
      <t>Rs.      P</t>
    </r>
  </si>
  <si>
    <r>
      <t xml:space="preserve">IGST Amount in INR
</t>
    </r>
    <r>
      <rPr>
        <b/>
        <sz val="11"/>
        <color indexed="10"/>
        <rFont val="Arial"/>
        <family val="2"/>
      </rPr>
      <t>Rs.      P</t>
    </r>
  </si>
  <si>
    <r>
      <t xml:space="preserve">Any Other Duties/Levies
 in
</t>
    </r>
    <r>
      <rPr>
        <b/>
        <sz val="11"/>
        <color indexed="10"/>
        <rFont val="Arial"/>
        <family val="2"/>
      </rPr>
      <t>Rs.      P</t>
    </r>
  </si>
  <si>
    <r>
      <t xml:space="preserve">TOTAL AMOUNT  Without Taxes
</t>
    </r>
    <r>
      <rPr>
        <b/>
        <sz val="11"/>
        <color indexed="60"/>
        <rFont val="Arial"/>
        <family val="2"/>
      </rPr>
      <t xml:space="preserve">col (11) = (4) x (6)
 in
</t>
    </r>
    <r>
      <rPr>
        <b/>
        <sz val="11"/>
        <color indexed="10"/>
        <rFont val="Arial"/>
        <family val="2"/>
      </rPr>
      <t>Rs.      P</t>
    </r>
  </si>
  <si>
    <r>
      <t xml:space="preserve">TOTAL AMOUNT  With Taxes
</t>
    </r>
    <r>
      <rPr>
        <b/>
        <sz val="11"/>
        <color indexed="60"/>
        <rFont val="Arial"/>
        <family val="2"/>
      </rPr>
      <t xml:space="preserve">col (12) = sum (7) to (11)
 in
</t>
    </r>
    <r>
      <rPr>
        <b/>
        <sz val="11"/>
        <color indexed="10"/>
        <rFont val="Arial"/>
        <family val="2"/>
      </rPr>
      <t>Rs.      P</t>
    </r>
  </si>
  <si>
    <t>item5</t>
  </si>
  <si>
    <t>Glass partition</t>
  </si>
  <si>
    <t>False Ceiling</t>
  </si>
  <si>
    <t xml:space="preserve">Painting </t>
  </si>
  <si>
    <t>Painting - Wall: Supplying and applying of two cots of acrylic emulsion on wall over one cot primer. It should be tolerant up to 70°C temperature and it should be resistant to common lab solvents and chemicals.</t>
  </si>
  <si>
    <t>item14</t>
  </si>
  <si>
    <t>Putty - wall:  Supplying and applying of two cots of cement based putty on walls over one cot primer. Rate to include any surface preparation and smoothing applied wall putty.</t>
  </si>
  <si>
    <t>Painting - Ceiling: Supplying and applying of two cots of acrylic emulsion on wall over one cot primer. It should be tolerant up to 70°C temperature and it should be resistant to common lab solvents and chemicals.</t>
  </si>
  <si>
    <r>
      <t>Tender Inviting Authority:</t>
    </r>
    <r>
      <rPr>
        <b/>
        <sz val="11"/>
        <color indexed="60"/>
        <rFont val="Arial"/>
        <family val="2"/>
      </rPr>
      <t xml:space="preserve">  NATIONAL CENTRE FOR SUSTAINABLE AQUACULTURE</t>
    </r>
  </si>
  <si>
    <t>Name of Work:TENDER FOR THE CIVIL AND PARTITIONING WORKS FOR NACSA-MPEDA CENTRALISE LAB, KAKINADA</t>
  </si>
  <si>
    <t>Contract No: Tender No.: NaCSA/HQ/ADMIN/49/2019-20 Date: 14-02-2020</t>
  </si>
  <si>
    <t>Entire 4000 Sft with POP (Plaster of Paris) sheets (12mm) (water proof), Channel - 5mm may be made.</t>
  </si>
  <si>
    <t>sqft</t>
  </si>
  <si>
    <t xml:space="preserve">Partition at PCR lab section may be provided with smoke glass at bottom at sample addition, master mix room &amp; nucleic acid extraction room adjacent to in charge room &amp; office room </t>
  </si>
  <si>
    <t xml:space="preserve">Granite top tables to be fabricated with sinks and tap as shown in Annex-I </t>
  </si>
  <si>
    <r>
      <t xml:space="preserve">CGST Amount in INR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</si>
  <si>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 xml:space="preserve">                                                                                                                                                                                                                                                                                                                                                                                                   Rs.      P</t>
    </r>
    <r>
      <rPr>
        <b/>
        <sz val="11"/>
        <rFont val="Arial"/>
        <family val="2"/>
      </rPr>
      <t xml:space="preserve">
 </t>
    </r>
  </si>
  <si>
    <r>
      <t xml:space="preserve">Any Other Taxes  in
</t>
    </r>
    <r>
      <rPr>
        <b/>
        <sz val="11"/>
        <color indexed="10"/>
        <rFont val="Arial"/>
        <family val="2"/>
      </rPr>
      <t xml:space="preserve">                                                                                                                                                                                                                                                                                                                                                                                                               Rs.      P</t>
    </r>
  </si>
  <si>
    <t>Nos.</t>
  </si>
  <si>
    <t>Granite countertop: Supplying and laying of 18mm thick 3-7 level (50, 100, 200, 400, 800, 1500, 3000) edge polished granite countertop with 100mm high granite back splash finished with epoxy coating. Cutting edges of counter top and backsplash should be chamfered slightly.</t>
  </si>
  <si>
    <t>Sink &amp; Water Tap: Providing and fixing of Polypropylene sink (600x600mm) (heat resistant up to 160°C) as per the design and 3 way goose neck brass tap with Teflon coating.</t>
  </si>
  <si>
    <t>Granite counter top:Supplying and laying of 18mm thick 3-7 level (50, 100, 200, 400, 800, 1500, 3000) edge polished granite countertop with 100mm high granite back splash finished with epoxy coating. Cutting edges of counter top and backsplash should be chamfered slightly.</t>
  </si>
  <si>
    <t>Sink &amp; Water Tap: Providing and fixing of Polypropylene sink (560x355mm) (heat resistant up to 160°C) as per the design and 3 way goose neck brass tap with Teflon coating.</t>
  </si>
  <si>
    <t>Nos</t>
  </si>
  <si>
    <r>
      <t>m</t>
    </r>
    <r>
      <rPr>
        <b/>
        <vertAlign val="superscript"/>
        <sz val="14"/>
        <rFont val="Calibri"/>
        <family val="2"/>
      </rPr>
      <t>2</t>
    </r>
  </si>
  <si>
    <t>Microbiology Lab Sample Preparation 2743mm Workstation</t>
  </si>
  <si>
    <t>Granite countertop : Supplying and laying of 18mm thick 3-7 level (50, 100, 200, 400, 800, 1500, 3000) edge polished granite countertop with 100mm high granite back splash finished with epoxy coating. Cutting edges of counter top and backsplash should be chamfered slightly.</t>
  </si>
  <si>
    <t>Sample Extraction room- Island unit</t>
  </si>
  <si>
    <t>Sterlization room 2440mm Workstation</t>
  </si>
  <si>
    <t>Discarding &amp; Washing room 1524mm Workstation</t>
  </si>
  <si>
    <t>Epoxy powder coated Counter (Size: 1524x610x820)(LxWxH): Supplying and fabricating of 1524mm wide workstation with epoxy powder coated 16 gauge Galvanized Iron (GI) square tube frame work and partition with 1mm thick epoxy powder coated Galvanized Iron sheets. Work station should have under counter storage space and foot rest as per the design. Top portion of the workstation should have GI square tube supports in every 600mm gap for bearing Granite counter top. Drawers and Shutters should made with 1mm thick GI sheets and finished with approved colour epoxy powder coating. Rates should inclusive of necessary handles, locks, hardwares and other accessories.</t>
  </si>
  <si>
    <t>Sink &amp; Water Tap: Providing and fixing of Polypropylene sink (560x355mm) (heat resistant up to 160°C) as per the design and 3 way goose neck brass tap with Teflon coating</t>
  </si>
  <si>
    <t>Common Washing room 3962mm Workstation</t>
  </si>
  <si>
    <t>Nucleic Acid Extraction room 3660mm Workstation</t>
  </si>
  <si>
    <t>Master Mix &amp; Sample Addition room 914mm Workstation</t>
  </si>
  <si>
    <t>Granite countertop: Supplying and laying of 18mm thick 3-7 level (50, 100, 200, 400, 800, 1500, 3000) edge polished granite countertop with 100mm high granite back splash finished with epoxy coating. Cutting edges of counter top and backsplash should be chamfered slightly</t>
  </si>
  <si>
    <t>Post PCR room 4270mm Workstation</t>
  </si>
  <si>
    <t>Conference Hall 6100mm Workstation</t>
  </si>
  <si>
    <t>Wooden Table</t>
  </si>
  <si>
    <r>
      <t xml:space="preserve">PCR Amplification room 4575mm Workstation </t>
    </r>
    <r>
      <rPr>
        <b/>
        <sz val="11"/>
        <color indexed="12"/>
        <rFont val="Calibri"/>
        <family val="2"/>
      </rPr>
      <t>“L” Shape</t>
    </r>
  </si>
  <si>
    <t>Granite countertop: Supplying and laying of 18mm thick 7 level (50, 100, 200, 400, 800, 1500, 3000) edge polished granite countertop with 100mm high granite back splash finished with epoxy coating. Cutting edges of counter top and backsplash should be chamfered slightly.</t>
  </si>
  <si>
    <r>
      <t xml:space="preserve">Lab Main entry door </t>
    </r>
    <r>
      <rPr>
        <sz val="11"/>
        <rFont val="Calibri"/>
        <family val="2"/>
      </rPr>
      <t xml:space="preserve">may be made with 12mm complete glass double door  (6ft X 6ft(3ft X3ft) with lock &amp; handles  (Glass make be Saint-Gobain or equivalent with Glassware hardware fittings of Ozone or titan or Similar make and necessary SS hardware fittings </t>
    </r>
  </si>
  <si>
    <r>
      <t xml:space="preserve">Laboratory  premises entry door </t>
    </r>
    <r>
      <rPr>
        <sz val="11"/>
        <rFont val="Calibri"/>
        <family val="2"/>
      </rPr>
      <t xml:space="preserve">may be made with 12mm complete glass double door  (6ft X 5ft(2.5ft X 2.5ft) with lock &amp; handles  (Glass make be Saint-Gobain or equivalent with Glassware hardware fittings of Ozone or titan or Similar make and necessary SS hardware fittings </t>
    </r>
  </si>
  <si>
    <r>
      <t xml:space="preserve">Individual Doors for various rooms </t>
    </r>
    <r>
      <rPr>
        <sz val="11"/>
        <rFont val="Calibri"/>
        <family val="2"/>
      </rPr>
      <t xml:space="preserve">may be made with 12mm complete glass full door  (6ft X 3ft) with lock &amp; handles  (Glass make be Saint-Gobain or equivalent with Glassware hardware fittings of Ozone or titan or Similar make and necessary SS hardware fittings </t>
    </r>
  </si>
  <si>
    <r>
      <rPr>
        <sz val="11"/>
        <rFont val="Calibri"/>
        <family val="2"/>
      </rPr>
      <t xml:space="preserve">12 mm Fully Glass  Doors with SS support: Supply and installation of  Full Glass  doors (preferably sliding) operated by manual operated ( with door closer)  access . . Complete installation with supporting,door stopper ,handle,lock  etc.  (Glass make be Saint-Gobain or equivalent with Glassware hardware fittings of Ozone or titan or Similar make and necessary SS hardware fittings )
</t>
    </r>
  </si>
  <si>
    <r>
      <t xml:space="preserve">Entire laboratory except office room, lab in-charge room and conference hall may be made with vinyl </t>
    </r>
    <r>
      <rPr>
        <sz val="11"/>
        <rFont val="Calibri"/>
        <family val="2"/>
      </rPr>
      <t>sheet flooring (thickness 2mm) Make may be Pergo, Armstrong or equivalent types</t>
    </r>
  </si>
  <si>
    <t>ELECTRICAL WORKS</t>
  </si>
  <si>
    <t>One light point controlled by 1 No. 6A 1 way switch</t>
  </si>
  <si>
    <t>CIRCUIT &amp; POWER WIRING</t>
  </si>
  <si>
    <t>Points</t>
  </si>
  <si>
    <t>Supply &amp; Wiring of circuits using 3 Runs of 1.5 Sq.mm. 1.1 KV grade ISI marked PVC insulated FRLS single core stranded copper wire through 20/25 mm dia. medium duty electrical grade ISI marked
PVC conduit in recessed system.</t>
  </si>
  <si>
    <t>Supply &amp; Wiring of Power Points using 3 Runs of 2.5 Sq.mm. 1.1 KV grade ISI marked PVC insulated FRLS single core stranded copper wire for earthing through 20/25 mm dia. Medium duty electrical grade ISI marked PVC conduit should be done over Surface, Open, Concealed type with Air Curtain
&amp; 16 Sockets UPS Supply</t>
  </si>
  <si>
    <t>Supply &amp; Wiring of Power Points using 3 Runs of 4 Sq.mm. 1.1 KV grade ISI marked PVC insulated FRLS single core stranded copper wire for earthing through 20/25 mm dia. Medium duty electrical grade ISI marked PVC conduit in recessed system. For Split Air Conditioners. (Maximum 3m to 5m
distance between switch and socket)</t>
  </si>
  <si>
    <t>m</t>
  </si>
  <si>
    <t>1 No. 6A 2/3 pin combined Modular type shuttered socket controlled by 1 No .one‐way 6A SP MCB</t>
  </si>
  <si>
    <t>1 No.6/16A 6 pin combined modular type shuttered socket controlled by 1 No. one way 16A SP MCB</t>
  </si>
  <si>
    <t>1 No.20A 6 pin combined modular type shuttered socket controlled by 1 No. one way 20A SP MCB
for Air Conditioner</t>
  </si>
  <si>
    <t>1 No 63 A 3 pin combined modular type shuttered socket controlled by 1 No 63 A MCB</t>
  </si>
  <si>
    <r>
      <rPr>
        <b/>
        <sz val="11"/>
        <color indexed="8"/>
        <rFont val="Calibri"/>
        <family val="2"/>
      </rPr>
      <t>LIGHT FITTINGS (Supply &amp; Fixing)</t>
    </r>
    <r>
      <rPr>
        <sz val="11"/>
        <color theme="1"/>
        <rFont val="Calibri"/>
        <family val="2"/>
      </rPr>
      <t xml:space="preserve">
Supply, Installation, testing and commissioning of following Light fittings with necessary fixing accessories required for installation, complete as required. (Samples to be approved by the Client)</t>
    </r>
  </si>
  <si>
    <r>
      <rPr>
        <b/>
        <sz val="11"/>
        <color indexed="8"/>
        <rFont val="Calibri"/>
        <family val="2"/>
      </rPr>
      <t>POWER OUTLETS / SWITCHES</t>
    </r>
    <r>
      <rPr>
        <sz val="11"/>
        <color theme="1"/>
        <rFont val="Calibri"/>
        <family val="2"/>
      </rPr>
      <t xml:space="preserve">                                                                                                                                                                                                                                                                                                                                     Supply, Fixing, testing &amp; commissioning of the following Modular type 230V Plug Sockets, Controlling Switches with suitable size metal box, inner base plate, outer cover, termination of wires, earthing the box etc. Complete as required switches Make: Legrand MyLink, L&amp;T, MK or Equivalent</t>
    </r>
  </si>
  <si>
    <t>28W LED Panel Ceiling Light 2X2Ft Make: Havells/Philips/Bajaj/CG</t>
  </si>
  <si>
    <t>28W LED Panel Ceiling Light 4X1Ft Make: Havells/Philips/Bajaj/CG</t>
  </si>
  <si>
    <t>20W LED Panel Ceiling Light 2X1Ft Make: Havells/Philips/Bajaj/CG</t>
  </si>
  <si>
    <t>10W Tube Light Make: Havells/Philips/Bajaj/CG</t>
  </si>
  <si>
    <r>
      <rPr>
        <b/>
        <sz val="11"/>
        <color indexed="8"/>
        <rFont val="Calibri"/>
        <family val="2"/>
      </rPr>
      <t>POWER CABLING</t>
    </r>
    <r>
      <rPr>
        <sz val="11"/>
        <color theme="1"/>
        <rFont val="Calibri"/>
        <family val="2"/>
      </rPr>
      <t>: MCB Distribution Box and Enclosure: Supply, Erection, Testing and Commissioning of the following double door type MCB Distribution Boards with RCBO / Isolator at the incomer side and MCBs on the outgoing side. The work includes termination of incoming and outgoing wires, cables, conduits and earth wire.</t>
    </r>
  </si>
  <si>
    <t>Top cable entry for incoming and outgoing feeders. Fabricated out of 16SWG CRCA sheet.
1) Bus bars: 160A TPN Al. Busbar ‐ 1no.
2) Earth bus ‐ 25 x 3mm CU 3)Incomer: 160A 4P MCCB‐1no
4) Meters &amp;Indications:Red, Yellow, Blue LED Indication Lamps along with 3nos 2A Control fuses ‐ 2sets. KWH Meter with RS485 Port‐1Set
5) Outgoings: 63A TPN Miniature Circuit Breaker – 1 no. (spare) 63A TPN Miniature Circuit Breaker – 9 no. (PDB)
Design, Supply &amp; Fabrication, Installation / labour</t>
  </si>
  <si>
    <t>12WAY SPN MCB D.B. (PDB)
12Way TPN MCB DB with three phase incomer and single phase out goings as per the following. Incomer: RCBO 63A, 4Pole with O/C &amp; 30mA Earth Leakage trip – 1No. Outgoings: MCB 32A , SP –8nos.                                                                                                                                                                                                                                                                                                                                                                                                        Supply:Labour / Installation / Erection</t>
  </si>
  <si>
    <t>1.1KV Grade 3.5CX6Sqmm Cu Ar Cable</t>
  </si>
  <si>
    <t>50mm GI Pipe Earthing with Charcoal &amp; Salt</t>
  </si>
  <si>
    <t>25X6mm GI Earth Strip</t>
  </si>
  <si>
    <t>2RX6Sqmm Cu Wire for Earthing</t>
  </si>
  <si>
    <t>WATER SUPPLY INTERNAL</t>
  </si>
  <si>
    <t>20 mm dia. CPVC Pipe SDR 11( Concealed) Providing &amp; Fixing</t>
  </si>
  <si>
    <t>Providing, Fixing, testing and commissioning at site in positions as detailed in drawings, forged
brass Ball Valves complete in all respects.20mm dia</t>
  </si>
  <si>
    <t>Providing, Fixing, testing and commissioning at site in positions as detailed in drawings, Laboratory
Faucet complete in all respects.20mm dia</t>
  </si>
  <si>
    <t>Providing, Fixing, testing and commissioning at site in positions as detailed in drawings, forged
brass Ball Valves complete in all respects.50mm dia</t>
  </si>
  <si>
    <t>INTERNAL PLUMBING-SANITARY FIXTURES.</t>
  </si>
  <si>
    <t>Supply, Fixing, Testing and commissioning at site semi ‐ recessed counter wash basin with accessories 32mm CP brass waste coupling of standard pattern and union including cutting and making good the walls wherever required etc complete Make‐ KOHLER, CERA, JAGUAR or
equivalent LxWxD 64x44x23 cm.</t>
  </si>
  <si>
    <t>Ceramic Plain Full Pedestal Flagtin Basin: Supply,Fixing, Testing and commissioning at site wall mounted wash bain with accessories 32mm CP brass waste coupling of standard pattern and union including cutting and making good the walls wherever required etc complete with wall brackets.
Make: KOHLER, CERA ,JAGUAR or equivalent</t>
  </si>
  <si>
    <t>50 mm dia. PVC Pipe ( Concealed) Providing &amp; Fixing</t>
  </si>
  <si>
    <t>Supply,Fixing, testing and commissioning at site 40mm dia CP Bottle Trap For Wash Basin of
approved make complete Make:Kohler and equivalent</t>
  </si>
  <si>
    <t>Hand Dryers with sensor: Supply installation and fixing</t>
  </si>
  <si>
    <t>Soap Solution Dispenser</t>
  </si>
  <si>
    <t>item3</t>
  </si>
  <si>
    <t>item4</t>
  </si>
  <si>
    <r>
      <rPr>
        <sz val="11"/>
        <rFont val="Calibri"/>
        <family val="2"/>
      </rPr>
      <t>Bison Board Partition:Supplying and fixing of 12mm double skin bison board partition on heavy duty GI frame work. Conference Hall: - Washroom side may be closed with Bison panel (23 X 8 ft). Middle shutter may be closed with bison panel adjacent to store room in office area. Sample storage room: Adjacent to office may be closed with bison panel (4X8 ft) &amp; racks may be provided at this area to store samples which can be stored at room temperature.  Bison panel may be provided at lab store adjacent to post &amp; PCR amplification room as shown in layout.</t>
    </r>
  </si>
  <si>
    <t>Sample Storage / Preparation room” L” Shape 5560mm Workstation</t>
  </si>
  <si>
    <r>
      <rPr>
        <sz val="11"/>
        <rFont val="Calibri"/>
        <family val="2"/>
      </rPr>
      <t>Partition of each room may be carried out with aluminum frame with glass at top (5'6" x 4') and glass partition with frame at bottom (2'6" x 4') of partition. Powder coated Aluminum frame partitions Required glass thickness: 6mm Aluminium: 2.5X1.5 &amp; thickness 1.5mm Supply and installation of 6 mm toughen glass (semi frosted-as per requirement)  Glass make be Saint-Gobain or equivalent, Aluminium Make me Jindal or Equivalent</t>
    </r>
    <r>
      <rPr>
        <sz val="11"/>
        <color indexed="10"/>
        <rFont val="Calibri"/>
        <family val="2"/>
      </rPr>
      <t xml:space="preserve"> </t>
    </r>
    <r>
      <rPr>
        <sz val="11"/>
        <rFont val="Calibri"/>
        <family val="2"/>
      </rPr>
      <t xml:space="preserve">with all necessary accessories (SS) for Glass and Aluminium fittings. Details of partition was given in the Lab report
</t>
    </r>
    <r>
      <rPr>
        <strike/>
        <sz val="11"/>
        <color indexed="10"/>
        <rFont val="Calibri"/>
        <family val="2"/>
      </rPr>
      <t xml:space="preserve">
</t>
    </r>
    <r>
      <rPr>
        <sz val="11"/>
        <rFont val="Calibri"/>
        <family val="2"/>
      </rPr>
      <t xml:space="preserve">DURABILITY: The Systems shall be resistant to chemicals, and be fungal and vermin proof. The profiles must be colourfast, being able to withstand weather and light resistance test of 4000 hours on xenon and weathering apparatus.
COLOUR: The Systems colour should be uniform and consistent.
</t>
    </r>
    <r>
      <rPr>
        <strike/>
        <sz val="11"/>
        <color indexed="10"/>
        <rFont val="Calibri"/>
        <family val="2"/>
      </rPr>
      <t xml:space="preserve">
</t>
    </r>
    <r>
      <rPr>
        <sz val="11"/>
        <rFont val="Calibri"/>
        <family val="2"/>
      </rPr>
      <t xml:space="preserve">GLAZING GASKETS: All glazing gaskets as well as weather seals are to be extruded from non migratory EPDM . Glazing gaskets shall be a continuous length. Gasket may be subjected to random testing and shall be obtained from  the profile Systems supplier.
</t>
    </r>
    <r>
      <rPr>
        <strike/>
        <sz val="11"/>
        <color indexed="10"/>
        <rFont val="Calibri"/>
        <family val="2"/>
      </rPr>
      <t xml:space="preserve">
</t>
    </r>
    <r>
      <rPr>
        <sz val="11"/>
        <rFont val="Calibri"/>
        <family val="2"/>
      </rPr>
      <t xml:space="preserve">Supply and installation of 6 mm Toughened Glass glass door ( semi frosted-as per requirement) on aluminium frame work. Rubber beading should be inserted in-between glass and frame work. Door should be fixed on approved make floor springs.  Rates to include supply and fixing of necessary handles and locks.The Door Systems can be fixed directly to the brickwork or surrounding structure using proprietary fixings and silicon sealant. Alternatively, a variable fixing plug fixed to the outside of the frame can be simply fixed to the structure, no matter what the cavity width, no timber or other sub frames are necessary.Water drainage is made in the profile to ensure that if any water comes due to an open window then it is immediately drained out.The multi point locking systems locks the doors at 4 -5 points on turning the handle once. The same ensures that the door is secure and also ensures that it is Air tight as the door is locked at 5 points from top to bottom.The Door System can be internally or externally glazed with single glazing in 2mm of approved colour. </t>
    </r>
  </si>
  <si>
    <t>NUMBER #</t>
  </si>
  <si>
    <r>
      <rPr>
        <b/>
        <sz val="11"/>
        <color indexed="8"/>
        <rFont val="Calibri"/>
        <family val="2"/>
      </rPr>
      <t>INTERNAL ELECTRICAL WORK POINT WIRING-LIGHT POINT</t>
    </r>
    <r>
      <rPr>
        <sz val="11"/>
        <color theme="1"/>
        <rFont val="Calibri"/>
        <family val="2"/>
      </rPr>
      <t xml:space="preserve">
Supply &amp; Wiring of Light point using 3 Runs of 1.5 Sq.mm 1.1 KV grade ISI marked PVC insulated FRLS single core stranded copper wire through 20/25 mm dia. medium duty electrical grade ISI marked PVC conduit in recessed system including supply &amp; fixing of 1 No.6A one way Modular type control switch,6A Socket with base plate / cover, suitable metal boxes, inter connections , earthing the box etc. complete as required.(wires make:V guard, Finolex or Equivalent, switches Make: Legrand‐Mylink, L&amp;T, MK or Equivalent.</t>
    </r>
  </si>
  <si>
    <r>
      <rPr>
        <b/>
        <sz val="11"/>
        <color indexed="8"/>
        <rFont val="Calibri"/>
        <family val="2"/>
      </rPr>
      <t>POWER SIDE ELECTRIFICATION</t>
    </r>
    <r>
      <rPr>
        <sz val="11"/>
        <color theme="1"/>
        <rFont val="Calibri"/>
        <family val="2"/>
      </rPr>
      <t xml:space="preserve">
LT ARMOURED CABLING WORK, SUPPLY &amp; LAYING OF
CABLES: Supply, Laying, testing and commissioning of the following PVC Insulated Armored Aluminum L.T.Cables (AYWY/AYFY) with suitable copper conductor for earthing, Cable glands, copper crimpled type cable lugs, etc. including supply and fixing of clamps, nuts and bolts, screws, identification tags, route markers etc. required for clamping intervals as necessary. Cables laying through walls/floor/false ceiling (counseled/open) as per the site condition.</t>
    </r>
  </si>
  <si>
    <r>
      <rPr>
        <b/>
        <sz val="11"/>
        <color indexed="8"/>
        <rFont val="Calibri"/>
        <family val="2"/>
      </rPr>
      <t>EARTHING</t>
    </r>
    <r>
      <rPr>
        <sz val="11"/>
        <color theme="1"/>
        <rFont val="Calibri"/>
        <family val="2"/>
      </rPr>
      <t>.Supply, laying &amp; clamping at site Copper earthing conductors inclusive of providing
earthing terminations and bracing of the terminations etc.</t>
    </r>
  </si>
  <si>
    <r>
      <rPr>
        <b/>
        <sz val="11"/>
        <color indexed="8"/>
        <rFont val="Calibri"/>
        <family val="2"/>
      </rPr>
      <t>WATER SUPPLY (INTERNAL)</t>
    </r>
    <r>
      <rPr>
        <sz val="11"/>
        <color theme="1"/>
        <rFont val="Calibri"/>
        <family val="2"/>
      </rPr>
      <t>: Providing, Fixing, testing and commissioning at site CPVC Pipes of approved make cutting to din standard ( 8077 or 8078) For Cold Water Supply with Malleable Specials such as tees,elbows, check nuts, unions, flanges, nipples, etc including cutting, threading, fixing in/on walls, ceiling, under floor etc. as per drawing. The quoted rate shall include for necessary excavation, backfilling, chasing the walls, making bore in walls etc.,&amp; making good the chased surfaces &amp; bores in cement mortar, hanging clamps &amp; anchor fasteners wherever required
etc. complete</t>
    </r>
  </si>
  <si>
    <t>Base Cabinet L=600mm 2 shutter .</t>
  </si>
  <si>
    <t>Base Cabinet L=600mm 1 drawer 2 shutter .</t>
  </si>
  <si>
    <t>Corner base cabinet L=900mm with 1 shutter.</t>
  </si>
  <si>
    <t>Electrical race way.</t>
  </si>
  <si>
    <t>4 + 8</t>
  </si>
  <si>
    <t xml:space="preserve"> Sample (ELISA &amp; Water) Extraction Room L Shape 10675mm Workstation</t>
  </si>
  <si>
    <t>Base Cabinet L=600mm 2 shutter.</t>
  </si>
  <si>
    <t>Base Cabinet L=600mm 1 drawer 2 shutter.</t>
  </si>
  <si>
    <t>8+16</t>
  </si>
  <si>
    <t>Base Cabinet L=750mm 1 drawer 2 shutter .</t>
  </si>
  <si>
    <t>1 + 2</t>
  </si>
  <si>
    <t>2 + 4</t>
  </si>
  <si>
    <t>Base Cabinet L=750mm 2 shutter .</t>
  </si>
  <si>
    <t>3 + 6</t>
  </si>
  <si>
    <t>Exhaust Fan 8’’</t>
  </si>
  <si>
    <t>Ceiling Fan 1200mm</t>
  </si>
  <si>
    <t>Installation, testing and commissioning of the following ceiling fans, exhaust fans as per standards with all wiring, terminations, interconnections etc. complete as required</t>
  </si>
  <si>
    <t>Ceiling fan , Exhaust fan, with all standard accessories with Regulator/with out regulator</t>
  </si>
  <si>
    <t>1TR</t>
  </si>
  <si>
    <t>1.5TR</t>
  </si>
  <si>
    <t>1.8TR</t>
  </si>
  <si>
    <t>item13</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</si>
  <si>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</si>
  <si>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</si>
  <si>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</si>
  <si>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</si>
  <si>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</si>
  <si>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</si>
  <si>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</si>
  <si>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</si>
  <si>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</si>
  <si>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</si>
  <si>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</si>
  <si>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</si>
  <si>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</si>
  <si>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</si>
  <si>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</si>
  <si>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</si>
  <si>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</si>
  <si>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</si>
  <si>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</si>
  <si>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</si>
  <si>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</si>
  <si>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</si>
  <si>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</si>
  <si>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</si>
  <si>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</si>
  <si>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</si>
  <si>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</si>
  <si>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</si>
  <si>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</si>
  <si>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</si>
  <si>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</si>
  <si>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</si>
  <si>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</si>
  <si>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</si>
  <si>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</si>
  <si>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</si>
  <si>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</si>
  <si>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</si>
  <si>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</si>
  <si>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</si>
  <si>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</si>
  <si>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</si>
  <si>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</si>
  <si>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</si>
  <si>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</si>
  <si>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</si>
  <si>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</si>
  <si>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</si>
  <si>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</si>
  <si>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</si>
  <si>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</si>
  <si>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</si>
  <si>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</si>
  <si>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</si>
  <si>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</si>
  <si>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</si>
  <si>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</si>
  <si>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</si>
  <si>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</si>
  <si>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</si>
  <si>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</si>
  <si>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</si>
  <si>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</si>
  <si>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</si>
  <si>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</si>
  <si>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</si>
  <si>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</si>
  <si>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</si>
  <si>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</si>
  <si>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</si>
  <si>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</si>
  <si>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</si>
  <si>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</si>
  <si>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</si>
  <si>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</si>
  <si>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</si>
  <si>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</si>
  <si>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</si>
  <si>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</si>
  <si>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</si>
  <si>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</si>
  <si>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</si>
  <si>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</si>
  <si>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</si>
  <si>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</si>
  <si>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</si>
  <si>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</si>
  <si>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</si>
  <si>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</si>
  <si>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</si>
  <si>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</si>
  <si>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</si>
  <si>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</si>
  <si>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</si>
  <si>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</si>
  <si>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</si>
  <si>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</si>
  <si>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</si>
  <si>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</si>
  <si>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r>
      <t xml:space="preserve">AIR CONDITIONER: </t>
    </r>
    <r>
      <rPr>
        <sz val="11"/>
        <color theme="1"/>
        <rFont val="Calibri"/>
        <family val="2"/>
      </rPr>
      <t>Supply, Installation, testing and commissioning of following Light fittings with necessary fixing accessories required for installation, complete as required. Preferable make O-General, Mitsubishi,Llyod or Equivalent (Samples to be approved by the Client)</t>
    </r>
  </si>
  <si>
    <t>CIVIL WORKS</t>
  </si>
  <si>
    <t>Plastering:Plastering all walls with cement mortar. Rate to include any surface preparation. Corners of the wall should be rounded. Cement and sand proportion is should be 1:4</t>
  </si>
  <si>
    <t>Sqm</t>
  </si>
  <si>
    <t>Epoxy powder coated Counter (Size: 5560x610x820) (LxWxH) Supplying and fabricating of 5560mm wide workstation with epoxy powder coated 16 gauge CRCA Sheet frame work and partition with 1mm thick epoxy powder coated CRCA sheets. Work station should have under counter storage space, Sink counter and foot rest as per the design. Top portion of the workstation should have CRCA Sheet Frame supports in every 600mm gap for bearing Granite counter top and fixing Sink. Drawers and Shutters should made with 1mm thick CRCA sheets and finished with approved color epoxy powder coating. Rates should inclusive of necessary handles, locks, hardwares and other accessories.</t>
  </si>
  <si>
    <t>Epoxy powder coated Counter (Size: 10675x760x820)(LxWxH):Supplying and fabricating of 10675mm wide workstation with epoxy powder coated 16 gauge CRCA Sheet frame work and partition with 1mm thick epoxy powder coated CRCA sheets. Work station should have under counter storage space, Sink counter and foot rest as per the design. Top portion of the workstation should have CRCA Sheet Frame Supports in every 600mm gap for bearing Granite counter top and fixing Sink. Drawers and Shutters should made with 1mm thick CRCA sheets and finished with approved colour epoxy powder coating. Rates should inclusive of necessary handles, locks, hardwares and other accessories.</t>
  </si>
  <si>
    <t>Epoxy powder coated Counter (Size: 2743x610x820)(LxWxH) : Supplying and fabricating of 2743mm wide workstation with epoxy powder coated 16 gauge CRCA Sheet frame work and partition with 1mm thick epoxy powder coated CRCA sheets. Work station should have under counter storage space and foot rest as per the design. Top portion of the workstation should have CRCA Sheet Frame Supports in every 600mm gap for bearing Granite counter top.
Drawers and Shutters should made with 1mm thick CRCA sheets and finished with approved colour epoxy powder coating. Rates should inclusive of necessary handles, locks, hardwares and other accessories.</t>
  </si>
  <si>
    <t>Epoxy powder coated Counter (Size: 2440x1070x820)(LxWxH): Supplying and fabricating of 3000mm wide workstation with epoxy powder coated 16 gauge CRCA Sheet frame work and partition with 1mm thick epoxy powder coated CRCA sheets. Work station should have under counter storage space and foot rest as per the design. Top portion of the workstation should have CRCA Sheet Frame Supports in every 600mm gap for bearing Granite counter top.
Drawers and Shutters should made with 1mm thick CRCA sheets and finished with approved colour epoxy powder coating. Rates should inclusive of necessary handles, locks, hardwares and other accessories.</t>
  </si>
  <si>
    <t>Epoxy powder coated Counter (Size: 2440x610x820)(LxWxH): Supplying and fabricating of 2440mm wide workstation with epoxy powder coated 16 gauge CRCA Sheet frame work and partition with 1mm thick epoxy powder coated CRCA sheets. Work station should have under counter storage space and foot rest as per the design. Top portion of the workstation should have CRCA Sheet Frame supports in every 600mm gap for bearing Granite counter top.
Drawers and Shutters should made with 1mm thick CRCA sheets and finished with approved colour epoxy powder coating. Rates should inclusive of necessary handles, locks, hardwares and other accessories.</t>
  </si>
  <si>
    <t>Epoxy powder coated Counter (Size: 3962x610x820)(LxWxH): Supplying and fabricating of 3490mm wide workstation with epoxy powder coated CRCA Sheet frame work and partition with 1mm thick epoxy powder coated CRCA sheets. Work station should have under counter storage space, Sink counter and foot rest as per the design. Top portion of the workstation should have CRCA Sheet Frame supports in every 600mm gap for bearing Granite counter top and fixing Sink. Drawers and Shutters should made with 1mm thick CRCA sheets and finished with approved colour epoxy powder coating. Rates should inclusive of necessary handles, locks, hardwares and other accessories.</t>
  </si>
  <si>
    <t>Epoxy powder coated Counter (Size: 3660x610x820)(LxWxH): Supplying and fabricating of 3660mm wide workstation with epoxy powder coated 16 gauge CRCA Sheet frame work and partition with 1mm thick epoxy powder coated CRCA sheets. Work station should have under counter storage space and foot rest as per the design. Top portion of the workstation should have CRCA Sheet Frame supports in every 600mm gap for bearing Granite counter top.
Drawers and Shutters should made with 1mm thick CRCA sheets and finished with approved colour epoxy powder coating. Rates should inclusive of necessary handles, locks, hardwares and other accessories.</t>
  </si>
  <si>
    <t>Epoxy powder coated Counter (Size: 914x610x820)(LxWxH): Supplying and fabricating of 914mm wide workstation with epoxy powder coated 16 gauge CRCA Sheet frame work and partition with 1mm thick epoxy powder coated CRCA sheets. Work station should have under counter storage space, Sink counter and foot rest as per the design. Top portion of the workstation should have CRCA Sheet Frame supports in every 600mm gap for bearing Granite counter top and fixing Sink. Drawers and Shutters should made with 1mm thick CRCA sheets and finished with approved colour epoxy powder coating. Rates should inclusive of necessary handles, locks, hardwares and other accessories.</t>
  </si>
  <si>
    <t>Epoxy powder coated Counter (Size: 4575x610x820)(LxWxH) : Supplying and fabricating of 4575mm wide workstation with epoxy powder coated 16 gauge CRCA Sheet frame work and partition with 1mm thick epoxy powder coated CRCA sheets. Work station should have under counter storage space, Sink counter and foot rest as per the design. Top portion of the workstation should have CRCA Sheet Frame supports in every 600mm gap for bearing Granite counter top and fixing Sink. Drawers and Shutters should made with 1mm thick CRCA sheets and finished with approved colour epoxy powder coating. Rates should inclusive of necessary handles, locks, hardwares and other accessories.</t>
  </si>
  <si>
    <r>
      <t xml:space="preserve">Epoxy powder coated Counter (Size: 4270x750x900)(LxWxH): </t>
    </r>
    <r>
      <rPr>
        <sz val="11"/>
        <color indexed="8"/>
        <rFont val="Calibri"/>
        <family val="2"/>
      </rPr>
      <t>Supplying and fabricating of 4270mm wide workstation with epoxy powder coated 16 gauge CRCA Sheet frame work and partition with 1mm thick epoxy powder coated CRCA sheets. Work station should have under counter storage space, Sink counter and foot rest as per the design. Top portion of the workstation should have CRCA Sheet Frame supports in every 600mm gap for bearing Granite counter top and fixing Sink. Drawers and Shutters should made with 1mm thick CRCA sheets and finished with approved colour epoxy powder coating. Rates should inclusive of necessary handles, locks, hardwares and other accessories.</t>
    </r>
  </si>
  <si>
    <t xml:space="preserve">PLUMBING WORKS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</si>
</sst>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000"/>
    <numFmt numFmtId="185" formatCode="0.0"/>
    <numFmt numFmtId="186" formatCode="0.000"/>
    <numFmt numFmtId="187" formatCode="0.0000%"/>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0.000000"/>
  </numFmts>
  <fonts count="8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0"/>
      <name val="Courier New"/>
      <family val="3"/>
    </font>
    <font>
      <sz val="11"/>
      <name val="Calibri"/>
      <family val="2"/>
    </font>
    <font>
      <b/>
      <sz val="14"/>
      <name val="Arial"/>
      <family val="2"/>
    </font>
    <font>
      <sz val="11"/>
      <color indexed="10"/>
      <name val="Calibri"/>
      <family val="2"/>
    </font>
    <font>
      <strike/>
      <sz val="11"/>
      <color indexed="10"/>
      <name val="Calibri"/>
      <family val="2"/>
    </font>
    <font>
      <b/>
      <vertAlign val="superscript"/>
      <sz val="14"/>
      <name val="Calibri"/>
      <family val="2"/>
    </font>
    <font>
      <b/>
      <sz val="11"/>
      <color indexed="12"/>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23"/>
      <name val="Arial"/>
      <family val="2"/>
    </font>
    <font>
      <b/>
      <sz val="11"/>
      <color indexed="18"/>
      <name val="Arial"/>
      <family val="2"/>
    </font>
    <font>
      <b/>
      <sz val="14"/>
      <name val="Calibri"/>
      <family val="2"/>
    </font>
    <font>
      <sz val="11"/>
      <color indexed="31"/>
      <name val="Arial"/>
      <family val="2"/>
    </font>
    <font>
      <b/>
      <sz val="14"/>
      <color indexed="17"/>
      <name val="Arial"/>
      <family val="2"/>
    </font>
    <font>
      <b/>
      <sz val="14"/>
      <color indexed="8"/>
      <name val="Calibri"/>
      <family val="2"/>
    </font>
    <font>
      <sz val="8"/>
      <color indexed="8"/>
      <name val="Calibri"/>
      <family val="2"/>
    </font>
    <font>
      <b/>
      <i/>
      <sz val="11"/>
      <color indexed="8"/>
      <name val="Calibri"/>
      <family val="2"/>
    </font>
    <font>
      <b/>
      <sz val="14"/>
      <color indexed="8"/>
      <name val="Times New Roman"/>
      <family val="1"/>
    </font>
    <font>
      <b/>
      <sz val="11"/>
      <color indexed="16"/>
      <name val="Arial"/>
      <family val="2"/>
    </font>
    <font>
      <b/>
      <sz val="12"/>
      <color indexed="16"/>
      <name val="Arial"/>
      <family val="2"/>
    </font>
    <font>
      <i/>
      <sz val="11"/>
      <name val="Calibri"/>
      <family val="2"/>
    </font>
    <font>
      <sz val="14"/>
      <color indexed="8"/>
      <name val="Calibri"/>
      <family val="2"/>
    </font>
    <font>
      <b/>
      <u val="single"/>
      <sz val="16"/>
      <color indexed="10"/>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sz val="11"/>
      <color rgb="FF000066"/>
      <name val="Arial"/>
      <family val="2"/>
    </font>
    <font>
      <sz val="11"/>
      <color theme="4" tint="0.7999799847602844"/>
      <name val="Arial"/>
      <family val="2"/>
    </font>
    <font>
      <b/>
      <sz val="14"/>
      <color rgb="FF007A37"/>
      <name val="Arial"/>
      <family val="2"/>
    </font>
    <font>
      <b/>
      <sz val="14"/>
      <color theme="1"/>
      <name val="Calibri"/>
      <family val="2"/>
    </font>
    <font>
      <b/>
      <sz val="11"/>
      <color rgb="FF0000FF"/>
      <name val="Calibri"/>
      <family val="2"/>
    </font>
    <font>
      <sz val="8"/>
      <color theme="1"/>
      <name val="Calibri"/>
      <family val="2"/>
    </font>
    <font>
      <b/>
      <i/>
      <sz val="11"/>
      <color theme="1"/>
      <name val="Calibri"/>
      <family val="2"/>
    </font>
    <font>
      <b/>
      <sz val="14"/>
      <color theme="1"/>
      <name val="Times New Roman"/>
      <family val="1"/>
    </font>
    <font>
      <b/>
      <sz val="11"/>
      <color rgb="FF800000"/>
      <name val="Arial"/>
      <family val="2"/>
    </font>
    <font>
      <b/>
      <sz val="12"/>
      <color rgb="FF800000"/>
      <name val="Arial"/>
      <family val="2"/>
    </font>
    <font>
      <sz val="14"/>
      <color theme="1"/>
      <name val="Calibri"/>
      <family val="2"/>
    </font>
    <font>
      <b/>
      <sz val="14"/>
      <color theme="1"/>
      <name val="Arial"/>
      <family val="2"/>
    </font>
    <font>
      <b/>
      <u val="single"/>
      <sz val="16"/>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right style="thin"/>
      <top style="thin"/>
      <bottom style="thin"/>
    </border>
    <border>
      <left style="thin"/>
      <right/>
      <top style="thin"/>
      <bottom style="thin"/>
    </border>
    <border>
      <left>
        <color indexed="63"/>
      </left>
      <right style="thin"/>
      <top style="thin"/>
      <bottom/>
    </border>
    <border>
      <left style="thin"/>
      <right>
        <color indexed="63"/>
      </right>
      <top>
        <color indexed="63"/>
      </top>
      <bottom style="thin"/>
    </border>
    <border>
      <left style="thin"/>
      <right>
        <color indexed="63"/>
      </right>
      <top style="thin"/>
      <bottom/>
    </border>
    <border>
      <left style="thin"/>
      <right style="thin"/>
      <top>
        <color indexed="63"/>
      </top>
      <bottom style="thin"/>
    </border>
    <border>
      <left/>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5">
    <xf numFmtId="0" fontId="0" fillId="0" borderId="0" xfId="0" applyFont="1" applyAlignment="1">
      <alignment/>
    </xf>
    <xf numFmtId="0" fontId="3" fillId="0" borderId="0" xfId="57" applyNumberFormat="1" applyFont="1" applyFill="1" applyBorder="1" applyAlignment="1">
      <alignment vertical="center"/>
      <protection/>
    </xf>
    <xf numFmtId="0" fontId="72" fillId="0" borderId="0" xfId="57" applyNumberFormat="1" applyFont="1" applyFill="1" applyBorder="1" applyAlignment="1" applyProtection="1">
      <alignment vertical="center"/>
      <protection locked="0"/>
    </xf>
    <xf numFmtId="0" fontId="7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3" fillId="0" borderId="10" xfId="61" applyNumberFormat="1" applyFont="1" applyFill="1" applyBorder="1" applyAlignment="1">
      <alignment vertical="center" wrapText="1"/>
      <protection/>
    </xf>
    <xf numFmtId="0" fontId="2" fillId="0" borderId="10"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right" vertical="center"/>
      <protection/>
    </xf>
    <xf numFmtId="0" fontId="3" fillId="0" borderId="10" xfId="61" applyNumberFormat="1" applyFont="1" applyFill="1" applyBorder="1" applyAlignment="1">
      <alignment vertical="center"/>
      <protection/>
    </xf>
    <xf numFmtId="0" fontId="3" fillId="0" borderId="10" xfId="57" applyNumberFormat="1" applyFont="1" applyFill="1" applyBorder="1" applyAlignment="1">
      <alignment vertical="center"/>
      <protection/>
    </xf>
    <xf numFmtId="0" fontId="2" fillId="0" borderId="10"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0" xfId="57" applyNumberFormat="1" applyFont="1" applyFill="1" applyBorder="1" applyAlignment="1">
      <alignment horizontal="center" vertical="center" wrapText="1"/>
      <protection/>
    </xf>
    <xf numFmtId="0" fontId="2" fillId="0" borderId="10" xfId="57" applyNumberFormat="1" applyFont="1" applyFill="1" applyBorder="1" applyAlignment="1" applyProtection="1">
      <alignment horizontal="right" vertical="center" wrapText="1"/>
      <protection locked="0"/>
    </xf>
    <xf numFmtId="0" fontId="2" fillId="0" borderId="10" xfId="57" applyNumberFormat="1" applyFont="1" applyFill="1" applyBorder="1" applyAlignment="1" applyProtection="1">
      <alignment horizontal="right" vertical="center" wrapText="1"/>
      <protection/>
    </xf>
    <xf numFmtId="0" fontId="3" fillId="0" borderId="10" xfId="57" applyNumberFormat="1" applyFont="1" applyFill="1" applyBorder="1" applyAlignment="1">
      <alignment vertical="center" wrapText="1"/>
      <protection/>
    </xf>
    <xf numFmtId="0" fontId="2" fillId="0" borderId="10" xfId="57" applyNumberFormat="1" applyFont="1" applyFill="1" applyBorder="1" applyAlignment="1" applyProtection="1">
      <alignment horizontal="left" vertical="center" wrapText="1"/>
      <protection locked="0"/>
    </xf>
    <xf numFmtId="0" fontId="2" fillId="0" borderId="11" xfId="57" applyNumberFormat="1" applyFont="1" applyFill="1" applyBorder="1" applyAlignment="1">
      <alignment horizontal="center" vertical="center" wrapText="1"/>
      <protection/>
    </xf>
    <xf numFmtId="2" fontId="2" fillId="0" borderId="10" xfId="57" applyNumberFormat="1" applyFont="1" applyFill="1" applyBorder="1" applyAlignment="1" applyProtection="1">
      <alignment vertical="center" wrapText="1"/>
      <protection locked="0"/>
    </xf>
    <xf numFmtId="2" fontId="2" fillId="33" borderId="10" xfId="57" applyNumberFormat="1" applyFont="1" applyFill="1" applyBorder="1" applyAlignment="1" applyProtection="1">
      <alignment horizontal="right" vertical="center"/>
      <protection locked="0"/>
    </xf>
    <xf numFmtId="2" fontId="2" fillId="0" borderId="10" xfId="61" applyNumberFormat="1" applyFont="1" applyFill="1" applyBorder="1" applyAlignment="1">
      <alignment horizontal="right" vertical="center"/>
      <protection/>
    </xf>
    <xf numFmtId="0" fontId="2" fillId="34" borderId="10" xfId="57" applyNumberFormat="1" applyFont="1" applyFill="1" applyBorder="1" applyAlignment="1">
      <alignment horizontal="center" vertical="center" wrapText="1"/>
      <protection/>
    </xf>
    <xf numFmtId="0" fontId="2" fillId="34" borderId="10" xfId="61" applyNumberFormat="1" applyFont="1" applyFill="1" applyBorder="1" applyAlignment="1">
      <alignment horizontal="center" vertical="center" wrapText="1"/>
      <protection/>
    </xf>
    <xf numFmtId="0" fontId="73" fillId="34" borderId="10" xfId="61" applyNumberFormat="1" applyFont="1" applyFill="1" applyBorder="1" applyAlignment="1">
      <alignment horizontal="center" vertical="center" wrapText="1"/>
      <protection/>
    </xf>
    <xf numFmtId="0" fontId="73" fillId="34" borderId="10" xfId="61" applyNumberFormat="1" applyFont="1" applyFill="1" applyBorder="1" applyAlignment="1">
      <alignment vertical="center" wrapText="1"/>
      <protection/>
    </xf>
    <xf numFmtId="0" fontId="2" fillId="35" borderId="10" xfId="57" applyNumberFormat="1" applyFont="1" applyFill="1" applyBorder="1" applyAlignment="1">
      <alignment horizontal="center" vertical="center" wrapText="1"/>
      <protection/>
    </xf>
    <xf numFmtId="2" fontId="2" fillId="0" borderId="10" xfId="59" applyNumberFormat="1" applyFont="1" applyFill="1" applyBorder="1" applyAlignment="1">
      <alignment horizontal="right" vertical="center"/>
      <protection/>
    </xf>
    <xf numFmtId="0" fontId="4" fillId="0" borderId="0" xfId="57" applyNumberFormat="1" applyFont="1" applyFill="1" applyBorder="1" applyAlignment="1">
      <alignment horizontal="left" vertical="center"/>
      <protection/>
    </xf>
    <xf numFmtId="0" fontId="3" fillId="0" borderId="10" xfId="57" applyNumberFormat="1" applyFont="1" applyFill="1" applyBorder="1" applyAlignment="1" applyProtection="1">
      <alignment vertical="center"/>
      <protection/>
    </xf>
    <xf numFmtId="0" fontId="2" fillId="0" borderId="10" xfId="61" applyNumberFormat="1" applyFont="1" applyFill="1" applyBorder="1" applyAlignment="1">
      <alignment horizontal="left" vertical="center"/>
      <protection/>
    </xf>
    <xf numFmtId="2" fontId="6" fillId="0" borderId="10" xfId="61"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0" fontId="3" fillId="0" borderId="11" xfId="61" applyNumberFormat="1" applyFont="1" applyFill="1" applyBorder="1" applyAlignment="1">
      <alignment vertical="center" wrapText="1"/>
      <protection/>
    </xf>
    <xf numFmtId="0" fontId="0" fillId="0" borderId="0" xfId="57" applyNumberFormat="1" applyFill="1" applyAlignment="1">
      <alignment vertical="center"/>
      <protection/>
    </xf>
    <xf numFmtId="0" fontId="11" fillId="0" borderId="0" xfId="61" applyNumberFormat="1" applyFill="1" applyAlignment="1">
      <alignment vertical="center"/>
      <protection/>
    </xf>
    <xf numFmtId="0" fontId="21" fillId="0" borderId="10" xfId="61" applyNumberFormat="1" applyFont="1" applyFill="1" applyBorder="1" applyAlignment="1">
      <alignment horizontal="center" vertical="center" wrapText="1"/>
      <protection/>
    </xf>
    <xf numFmtId="0" fontId="43" fillId="0" borderId="10" xfId="0" applyFont="1" applyFill="1" applyBorder="1" applyAlignment="1">
      <alignment horizontal="center" vertical="center"/>
    </xf>
    <xf numFmtId="0" fontId="3" fillId="36" borderId="10" xfId="57" applyNumberFormat="1" applyFont="1" applyFill="1" applyBorder="1" applyAlignment="1" applyProtection="1">
      <alignment vertical="center"/>
      <protection/>
    </xf>
    <xf numFmtId="0" fontId="2" fillId="0" borderId="11" xfId="57" applyNumberFormat="1" applyFont="1" applyFill="1" applyBorder="1" applyAlignment="1" applyProtection="1">
      <alignment horizontal="right" vertical="center" wrapText="1"/>
      <protection locked="0"/>
    </xf>
    <xf numFmtId="0" fontId="2" fillId="0" borderId="11" xfId="57" applyNumberFormat="1" applyFont="1" applyFill="1" applyBorder="1" applyAlignment="1" applyProtection="1">
      <alignment horizontal="right" vertical="center" wrapText="1"/>
      <protection/>
    </xf>
    <xf numFmtId="0" fontId="3" fillId="0" borderId="11" xfId="57" applyNumberFormat="1" applyFont="1" applyFill="1" applyBorder="1" applyAlignment="1">
      <alignment vertical="center" wrapText="1"/>
      <protection/>
    </xf>
    <xf numFmtId="0" fontId="2" fillId="0" borderId="11" xfId="57" applyNumberFormat="1" applyFont="1" applyFill="1" applyBorder="1" applyAlignment="1" applyProtection="1">
      <alignment horizontal="left" vertical="center" wrapText="1"/>
      <protection locked="0"/>
    </xf>
    <xf numFmtId="0" fontId="74" fillId="0" borderId="12" xfId="61" applyNumberFormat="1" applyFont="1" applyFill="1" applyBorder="1" applyAlignment="1">
      <alignment vertical="center"/>
      <protection/>
    </xf>
    <xf numFmtId="0" fontId="3" fillId="0" borderId="12" xfId="57" applyNumberFormat="1" applyFont="1" applyFill="1" applyBorder="1" applyAlignment="1" applyProtection="1">
      <alignment vertical="center"/>
      <protection/>
    </xf>
    <xf numFmtId="0" fontId="13" fillId="0" borderId="12" xfId="61" applyNumberFormat="1" applyFont="1" applyFill="1" applyBorder="1" applyAlignment="1" applyProtection="1">
      <alignment vertical="center" wrapText="1"/>
      <protection locked="0"/>
    </xf>
    <xf numFmtId="0" fontId="13" fillId="0" borderId="12" xfId="66" applyNumberFormat="1" applyFont="1" applyFill="1" applyBorder="1" applyAlignment="1" applyProtection="1">
      <alignment vertical="center" wrapText="1"/>
      <protection locked="0"/>
    </xf>
    <xf numFmtId="0" fontId="14" fillId="0" borderId="12" xfId="61" applyNumberFormat="1" applyFont="1" applyFill="1" applyBorder="1" applyAlignment="1" applyProtection="1">
      <alignment vertical="center" wrapText="1"/>
      <protection/>
    </xf>
    <xf numFmtId="0" fontId="75" fillId="0" borderId="13" xfId="61" applyNumberFormat="1" applyFont="1" applyFill="1" applyBorder="1" applyAlignment="1">
      <alignment horizontal="right" vertical="center"/>
      <protection/>
    </xf>
    <xf numFmtId="0" fontId="6" fillId="0" borderId="14" xfId="61" applyNumberFormat="1" applyFont="1" applyFill="1" applyBorder="1" applyAlignment="1">
      <alignment horizontal="right" vertical="center"/>
      <protection/>
    </xf>
    <xf numFmtId="0" fontId="3" fillId="0" borderId="12" xfId="61" applyNumberFormat="1" applyFont="1" applyFill="1" applyBorder="1" applyAlignment="1">
      <alignment vertical="center" wrapText="1"/>
      <protection/>
    </xf>
    <xf numFmtId="0" fontId="6" fillId="0" borderId="10" xfId="61" applyNumberFormat="1" applyFont="1" applyFill="1" applyBorder="1" applyAlignment="1">
      <alignment vertical="center"/>
      <protection/>
    </xf>
    <xf numFmtId="0" fontId="43" fillId="0" borderId="10" xfId="61" applyFont="1" applyBorder="1" applyAlignment="1">
      <alignment vertical="center" wrapText="1"/>
      <protection/>
    </xf>
    <xf numFmtId="0" fontId="76" fillId="0" borderId="10" xfId="0" applyFont="1" applyBorder="1" applyAlignment="1">
      <alignment/>
    </xf>
    <xf numFmtId="0" fontId="20" fillId="0" borderId="10" xfId="0" applyFont="1" applyBorder="1" applyAlignment="1">
      <alignment horizontal="left" vertical="top" wrapText="1"/>
    </xf>
    <xf numFmtId="49" fontId="20" fillId="0" borderId="10" xfId="0" applyNumberFormat="1" applyFont="1" applyBorder="1" applyAlignment="1">
      <alignment horizontal="left" vertical="center" wrapText="1"/>
    </xf>
    <xf numFmtId="0" fontId="20" fillId="0" borderId="10" xfId="0" applyFont="1" applyBorder="1" applyAlignment="1">
      <alignment vertical="center" wrapText="1"/>
    </xf>
    <xf numFmtId="0" fontId="70" fillId="0" borderId="10" xfId="0" applyFont="1" applyBorder="1" applyAlignment="1">
      <alignment/>
    </xf>
    <xf numFmtId="0" fontId="43" fillId="0" borderId="10" xfId="61" applyNumberFormat="1" applyFont="1" applyFill="1" applyBorder="1" applyAlignment="1">
      <alignment vertical="center" wrapText="1"/>
      <protection/>
    </xf>
    <xf numFmtId="0" fontId="0" fillId="0" borderId="10" xfId="0" applyFont="1" applyBorder="1" applyAlignment="1">
      <alignment wrapText="1"/>
    </xf>
    <xf numFmtId="0" fontId="0" fillId="0" borderId="10" xfId="0" applyFont="1" applyBorder="1" applyAlignment="1">
      <alignment horizontal="left" wrapText="1"/>
    </xf>
    <xf numFmtId="0" fontId="76" fillId="0" borderId="10" xfId="0" applyFont="1" applyBorder="1" applyAlignment="1">
      <alignment horizontal="center" vertical="center"/>
    </xf>
    <xf numFmtId="0" fontId="2" fillId="35" borderId="15" xfId="57" applyNumberFormat="1" applyFont="1" applyFill="1" applyBorder="1" applyAlignment="1">
      <alignment horizontal="center" vertical="center" wrapText="1"/>
      <protection/>
    </xf>
    <xf numFmtId="0" fontId="0" fillId="0" borderId="10" xfId="0" applyFont="1" applyBorder="1" applyAlignment="1">
      <alignment/>
    </xf>
    <xf numFmtId="0" fontId="0" fillId="0" borderId="10" xfId="0" applyFont="1" applyBorder="1" applyAlignment="1">
      <alignment vertical="top"/>
    </xf>
    <xf numFmtId="0" fontId="77" fillId="0" borderId="10" xfId="0" applyFont="1" applyBorder="1" applyAlignment="1">
      <alignment/>
    </xf>
    <xf numFmtId="0" fontId="77" fillId="0" borderId="10" xfId="0" applyFont="1" applyBorder="1" applyAlignment="1">
      <alignment vertical="center" wrapText="1"/>
    </xf>
    <xf numFmtId="0" fontId="0" fillId="0" borderId="10" xfId="0" applyFont="1" applyBorder="1" applyAlignment="1">
      <alignment/>
    </xf>
    <xf numFmtId="0" fontId="20" fillId="0" borderId="10" xfId="0" applyFont="1" applyBorder="1" applyAlignment="1">
      <alignment wrapText="1"/>
    </xf>
    <xf numFmtId="0" fontId="2" fillId="0" borderId="16" xfId="57" applyNumberFormat="1" applyFont="1" applyFill="1" applyBorder="1" applyAlignment="1">
      <alignment horizontal="center" vertical="center" wrapText="1"/>
      <protection/>
    </xf>
    <xf numFmtId="0" fontId="0" fillId="0" borderId="10" xfId="0" applyFont="1" applyBorder="1" applyAlignment="1">
      <alignment vertical="center" wrapText="1"/>
    </xf>
    <xf numFmtId="0" fontId="0" fillId="0" borderId="10" xfId="0" applyFont="1" applyBorder="1" applyAlignment="1">
      <alignment vertical="center"/>
    </xf>
    <xf numFmtId="2" fontId="3" fillId="0" borderId="17" xfId="61" applyNumberFormat="1" applyFont="1" applyFill="1" applyBorder="1" applyAlignment="1">
      <alignment vertical="center" wrapText="1"/>
      <protection/>
    </xf>
    <xf numFmtId="0" fontId="76"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2" fillId="0" borderId="17" xfId="57" applyNumberFormat="1" applyFont="1" applyFill="1" applyBorder="1" applyAlignment="1">
      <alignment horizontal="center" vertical="center" wrapText="1"/>
      <protection/>
    </xf>
    <xf numFmtId="0" fontId="2" fillId="34" borderId="15" xfId="57" applyNumberFormat="1" applyFont="1" applyFill="1" applyBorder="1" applyAlignment="1">
      <alignment horizontal="center" vertical="center" wrapText="1"/>
      <protection/>
    </xf>
    <xf numFmtId="0" fontId="79" fillId="0" borderId="10" xfId="61" applyNumberFormat="1" applyFont="1" applyFill="1" applyBorder="1" applyAlignment="1" applyProtection="1">
      <alignment horizontal="center" vertical="center"/>
      <protection/>
    </xf>
    <xf numFmtId="0" fontId="19" fillId="0" borderId="10" xfId="61" applyNumberFormat="1" applyFont="1" applyFill="1" applyBorder="1" applyAlignment="1">
      <alignment horizontal="center" vertical="center" wrapText="1" readingOrder="1"/>
      <protection/>
    </xf>
    <xf numFmtId="0" fontId="80" fillId="0" borderId="10" xfId="0" applyFont="1" applyBorder="1" applyAlignment="1">
      <alignment vertical="center" wrapText="1"/>
    </xf>
    <xf numFmtId="0" fontId="0" fillId="0" borderId="10" xfId="57" applyNumberFormat="1" applyFill="1" applyBorder="1" applyAlignment="1">
      <alignment vertical="center"/>
      <protection/>
    </xf>
    <xf numFmtId="0" fontId="79" fillId="0" borderId="16" xfId="61" applyNumberFormat="1" applyFont="1" applyFill="1" applyBorder="1" applyAlignment="1" applyProtection="1">
      <alignment horizontal="center" vertical="center"/>
      <protection/>
    </xf>
    <xf numFmtId="0" fontId="3" fillId="0" borderId="16" xfId="57" applyNumberFormat="1" applyFont="1" applyFill="1" applyBorder="1" applyAlignment="1">
      <alignment vertical="center"/>
      <protection/>
    </xf>
    <xf numFmtId="0" fontId="2" fillId="34" borderId="16" xfId="57" applyNumberFormat="1" applyFont="1" applyFill="1" applyBorder="1" applyAlignment="1">
      <alignment horizontal="center" vertical="center" wrapText="1"/>
      <protection/>
    </xf>
    <xf numFmtId="0" fontId="2" fillId="35" borderId="16" xfId="57" applyNumberFormat="1" applyFont="1" applyFill="1" applyBorder="1" applyAlignment="1">
      <alignment horizontal="center" vertical="center" wrapText="1"/>
      <protection/>
    </xf>
    <xf numFmtId="184" fontId="3" fillId="0" borderId="16" xfId="61" applyNumberFormat="1" applyFont="1" applyFill="1" applyBorder="1" applyAlignment="1">
      <alignment horizontal="center" vertical="center"/>
      <protection/>
    </xf>
    <xf numFmtId="0" fontId="43" fillId="0" borderId="16" xfId="0" applyFont="1" applyFill="1" applyBorder="1" applyAlignment="1">
      <alignment horizontal="center" vertical="center"/>
    </xf>
    <xf numFmtId="1" fontId="43" fillId="0" borderId="16" xfId="61" applyNumberFormat="1" applyFont="1" applyFill="1" applyBorder="1" applyAlignment="1">
      <alignment horizontal="center" vertical="center"/>
      <protection/>
    </xf>
    <xf numFmtId="0" fontId="43" fillId="0" borderId="16" xfId="0" applyFont="1" applyFill="1" applyBorder="1" applyAlignment="1">
      <alignment horizontal="center" vertical="center" wrapText="1"/>
    </xf>
    <xf numFmtId="0" fontId="76" fillId="0" borderId="16" xfId="0" applyFont="1" applyBorder="1" applyAlignment="1">
      <alignment horizontal="center" vertical="center"/>
    </xf>
    <xf numFmtId="0" fontId="76" fillId="0" borderId="16" xfId="0" applyFont="1" applyBorder="1" applyAlignment="1">
      <alignment horizontal="center" vertical="center" wrapText="1"/>
    </xf>
    <xf numFmtId="0" fontId="76" fillId="0" borderId="16" xfId="0" applyFont="1" applyBorder="1" applyAlignment="1">
      <alignment horizontal="center"/>
    </xf>
    <xf numFmtId="186" fontId="3" fillId="0" borderId="16" xfId="60" applyNumberFormat="1" applyFont="1" applyFill="1" applyBorder="1" applyAlignment="1">
      <alignment vertical="center"/>
      <protection/>
    </xf>
    <xf numFmtId="0" fontId="14" fillId="0" borderId="16" xfId="61" applyNumberFormat="1" applyFont="1" applyFill="1" applyBorder="1" applyAlignment="1" applyProtection="1">
      <alignment vertical="center" wrapText="1"/>
      <protection locked="0"/>
    </xf>
    <xf numFmtId="0" fontId="0" fillId="0" borderId="16" xfId="57" applyNumberFormat="1" applyFill="1" applyBorder="1" applyAlignment="1">
      <alignment vertical="center"/>
      <protection/>
    </xf>
    <xf numFmtId="184" fontId="3" fillId="0" borderId="15" xfId="61" applyNumberFormat="1" applyFont="1" applyFill="1" applyBorder="1" applyAlignment="1">
      <alignment vertical="center"/>
      <protection/>
    </xf>
    <xf numFmtId="2" fontId="3" fillId="0" borderId="15" xfId="61" applyNumberFormat="1" applyFont="1" applyFill="1" applyBorder="1" applyAlignment="1">
      <alignment vertical="center"/>
      <protection/>
    </xf>
    <xf numFmtId="2" fontId="3" fillId="0" borderId="15" xfId="61" applyNumberFormat="1" applyFont="1" applyFill="1" applyBorder="1" applyAlignment="1">
      <alignment vertical="center" wrapText="1"/>
      <protection/>
    </xf>
    <xf numFmtId="0" fontId="3" fillId="0" borderId="15" xfId="61" applyNumberFormat="1" applyFont="1" applyFill="1" applyBorder="1" applyAlignment="1">
      <alignment vertical="center"/>
      <protection/>
    </xf>
    <xf numFmtId="0" fontId="81" fillId="33" borderId="14" xfId="66" applyNumberFormat="1" applyFont="1" applyFill="1" applyBorder="1" applyAlignment="1">
      <alignment horizontal="center" vertical="center"/>
    </xf>
    <xf numFmtId="0" fontId="82" fillId="33" borderId="10" xfId="61" applyNumberFormat="1" applyFont="1" applyFill="1" applyBorder="1" applyAlignment="1" applyProtection="1">
      <alignment vertical="center" wrapText="1"/>
      <protection locked="0"/>
    </xf>
    <xf numFmtId="0" fontId="43" fillId="0" borderId="10" xfId="0" applyFont="1" applyFill="1" applyBorder="1" applyAlignment="1">
      <alignment horizontal="center" vertical="center" wrapText="1"/>
    </xf>
    <xf numFmtId="0" fontId="2" fillId="0" borderId="10" xfId="57" applyNumberFormat="1" applyFont="1" applyFill="1" applyBorder="1" applyAlignment="1">
      <alignment vertical="center"/>
      <protection/>
    </xf>
    <xf numFmtId="0" fontId="2" fillId="0" borderId="10" xfId="57" applyNumberFormat="1" applyFont="1" applyFill="1" applyBorder="1" applyAlignment="1">
      <alignment horizontal="center" vertical="center"/>
      <protection/>
    </xf>
    <xf numFmtId="0" fontId="2" fillId="0" borderId="10" xfId="58" applyNumberFormat="1" applyFont="1" applyFill="1" applyBorder="1" applyAlignment="1">
      <alignment horizontal="left" vertical="center"/>
      <protection/>
    </xf>
    <xf numFmtId="0" fontId="70" fillId="0" borderId="10" xfId="57" applyNumberFormat="1" applyFont="1" applyFill="1" applyBorder="1" applyAlignment="1">
      <alignment vertical="center"/>
      <protection/>
    </xf>
    <xf numFmtId="0" fontId="20" fillId="37" borderId="10" xfId="0" applyFont="1" applyFill="1" applyBorder="1" applyAlignment="1">
      <alignment horizontal="left" vertical="center" wrapText="1"/>
    </xf>
    <xf numFmtId="0" fontId="20" fillId="0" borderId="10" xfId="61" applyFont="1" applyBorder="1" applyAlignment="1">
      <alignment horizontal="left" vertical="center" wrapText="1"/>
      <protection/>
    </xf>
    <xf numFmtId="0" fontId="20" fillId="0" borderId="0" xfId="57" applyNumberFormat="1" applyFont="1" applyFill="1" applyBorder="1" applyAlignment="1">
      <alignment vertical="center"/>
      <protection/>
    </xf>
    <xf numFmtId="0" fontId="20" fillId="0" borderId="16" xfId="61" applyNumberFormat="1" applyFont="1" applyFill="1" applyBorder="1" applyAlignment="1">
      <alignment horizontal="center" vertical="center"/>
      <protection/>
    </xf>
    <xf numFmtId="0" fontId="20" fillId="37" borderId="16" xfId="61" applyNumberFormat="1" applyFont="1" applyFill="1" applyBorder="1" applyAlignment="1">
      <alignment horizontal="center" vertical="center"/>
      <protection/>
    </xf>
    <xf numFmtId="0" fontId="20" fillId="0" borderId="16" xfId="57" applyNumberFormat="1" applyFont="1" applyFill="1" applyBorder="1" applyAlignment="1">
      <alignment horizontal="center" vertical="center"/>
      <protection/>
    </xf>
    <xf numFmtId="0" fontId="20" fillId="0" borderId="16" xfId="61" applyNumberFormat="1" applyFont="1" applyFill="1" applyBorder="1" applyAlignment="1">
      <alignment horizontal="center" vertical="center" wrapText="1"/>
      <protection/>
    </xf>
    <xf numFmtId="0" fontId="20" fillId="0" borderId="18" xfId="61" applyNumberFormat="1" applyFont="1" applyFill="1" applyBorder="1" applyAlignment="1">
      <alignment horizontal="center" vertical="center" wrapText="1"/>
      <protection/>
    </xf>
    <xf numFmtId="0" fontId="20" fillId="0" borderId="0" xfId="57" applyNumberFormat="1" applyFont="1" applyFill="1" applyAlignment="1">
      <alignment vertical="center"/>
      <protection/>
    </xf>
    <xf numFmtId="0" fontId="20" fillId="0" borderId="16" xfId="61" applyNumberFormat="1" applyFont="1" applyFill="1" applyBorder="1" applyAlignment="1" applyProtection="1">
      <alignment horizontal="left" vertical="center" wrapText="1"/>
      <protection/>
    </xf>
    <xf numFmtId="0" fontId="20" fillId="0" borderId="19" xfId="57" applyNumberFormat="1" applyFont="1" applyFill="1" applyBorder="1" applyAlignment="1">
      <alignment horizontal="center" vertical="center" wrapText="1"/>
      <protection/>
    </xf>
    <xf numFmtId="0" fontId="20" fillId="0" borderId="16" xfId="57" applyNumberFormat="1" applyFont="1" applyFill="1" applyBorder="1" applyAlignment="1">
      <alignment horizontal="center" vertical="center" wrapText="1"/>
      <protection/>
    </xf>
    <xf numFmtId="0" fontId="20" fillId="0" borderId="16" xfId="61" applyNumberFormat="1" applyFont="1" applyFill="1" applyBorder="1" applyAlignment="1">
      <alignment horizontal="left" vertical="center"/>
      <protection/>
    </xf>
    <xf numFmtId="0" fontId="52" fillId="0" borderId="0" xfId="61" applyNumberFormat="1" applyFont="1" applyFill="1" applyBorder="1" applyAlignment="1" applyProtection="1">
      <alignment horizontal="center" vertical="center"/>
      <protection/>
    </xf>
    <xf numFmtId="0" fontId="76" fillId="0" borderId="10" xfId="0" applyFont="1" applyBorder="1" applyAlignment="1">
      <alignment vertical="center" wrapText="1"/>
    </xf>
    <xf numFmtId="0" fontId="20" fillId="0" borderId="10" xfId="61" applyNumberFormat="1" applyFont="1" applyFill="1" applyBorder="1" applyAlignment="1">
      <alignment horizontal="center" vertical="center" wrapText="1"/>
      <protection/>
    </xf>
    <xf numFmtId="0" fontId="0" fillId="0" borderId="20" xfId="0" applyFont="1" applyBorder="1" applyAlignment="1">
      <alignment horizontal="left" wrapText="1"/>
    </xf>
    <xf numFmtId="0" fontId="43" fillId="0" borderId="18" xfId="0" applyFont="1" applyFill="1" applyBorder="1" applyAlignment="1">
      <alignment horizontal="center" vertical="center" wrapText="1"/>
    </xf>
    <xf numFmtId="0" fontId="43" fillId="0" borderId="20" xfId="0" applyFont="1" applyFill="1" applyBorder="1" applyAlignment="1">
      <alignment horizontal="center" vertical="center"/>
    </xf>
    <xf numFmtId="0" fontId="0" fillId="0" borderId="11" xfId="0" applyFont="1" applyBorder="1" applyAlignment="1">
      <alignment wrapText="1"/>
    </xf>
    <xf numFmtId="0" fontId="0" fillId="0" borderId="10" xfId="0" applyFont="1" applyBorder="1" applyAlignment="1">
      <alignment vertical="center" wrapText="1"/>
    </xf>
    <xf numFmtId="0" fontId="43" fillId="0" borderId="19" xfId="0" applyFont="1" applyFill="1" applyBorder="1" applyAlignment="1">
      <alignment horizontal="center" vertical="center" wrapText="1"/>
    </xf>
    <xf numFmtId="0" fontId="43" fillId="0" borderId="11" xfId="0" applyFont="1" applyFill="1" applyBorder="1" applyAlignment="1">
      <alignment horizontal="center" vertical="center"/>
    </xf>
    <xf numFmtId="0" fontId="77" fillId="0" borderId="20" xfId="0" applyFont="1" applyBorder="1" applyAlignment="1">
      <alignment vertical="center" wrapText="1"/>
    </xf>
    <xf numFmtId="2" fontId="3" fillId="0" borderId="10" xfId="61" applyNumberFormat="1" applyFont="1" applyFill="1" applyBorder="1" applyAlignment="1">
      <alignment vertical="center" wrapText="1"/>
      <protection/>
    </xf>
    <xf numFmtId="2" fontId="3" fillId="0" borderId="14" xfId="61" applyNumberFormat="1" applyFont="1" applyFill="1" applyBorder="1" applyAlignment="1">
      <alignment vertical="center" wrapText="1"/>
      <protection/>
    </xf>
    <xf numFmtId="0" fontId="2" fillId="0" borderId="12" xfId="57" applyNumberFormat="1" applyFont="1" applyFill="1" applyBorder="1" applyAlignment="1" applyProtection="1">
      <alignment horizontal="right" vertical="center" wrapText="1"/>
      <protection locked="0"/>
    </xf>
    <xf numFmtId="0" fontId="2" fillId="0" borderId="12" xfId="57" applyNumberFormat="1" applyFont="1" applyFill="1" applyBorder="1" applyAlignment="1" applyProtection="1">
      <alignment horizontal="right" vertical="center" wrapText="1"/>
      <protection/>
    </xf>
    <xf numFmtId="0" fontId="3" fillId="0" borderId="12" xfId="57" applyNumberFormat="1" applyFont="1" applyFill="1" applyBorder="1" applyAlignment="1">
      <alignment vertical="center" wrapText="1"/>
      <protection/>
    </xf>
    <xf numFmtId="0" fontId="2" fillId="0" borderId="12" xfId="57" applyNumberFormat="1" applyFont="1" applyFill="1" applyBorder="1" applyAlignment="1" applyProtection="1">
      <alignment horizontal="left" vertical="center" wrapText="1"/>
      <protection locked="0"/>
    </xf>
    <xf numFmtId="0" fontId="0" fillId="0" borderId="0" xfId="0" applyFont="1" applyAlignment="1">
      <alignment/>
    </xf>
    <xf numFmtId="0" fontId="0" fillId="0" borderId="11" xfId="0" applyFont="1" applyBorder="1" applyAlignment="1">
      <alignment/>
    </xf>
    <xf numFmtId="0" fontId="76" fillId="0" borderId="19" xfId="0" applyFont="1" applyBorder="1" applyAlignment="1">
      <alignment horizontal="center"/>
    </xf>
    <xf numFmtId="0" fontId="76" fillId="0" borderId="11" xfId="0" applyFont="1" applyBorder="1" applyAlignment="1">
      <alignment horizontal="center" vertical="center" wrapText="1"/>
    </xf>
    <xf numFmtId="0" fontId="0" fillId="0" borderId="20" xfId="0" applyFont="1" applyBorder="1" applyAlignment="1">
      <alignment wrapText="1"/>
    </xf>
    <xf numFmtId="0" fontId="70" fillId="0" borderId="10" xfId="0" applyFont="1" applyBorder="1" applyAlignment="1">
      <alignment vertical="center" wrapText="1"/>
    </xf>
    <xf numFmtId="0" fontId="76" fillId="0" borderId="10" xfId="0" applyFont="1" applyBorder="1" applyAlignment="1">
      <alignment horizontal="center"/>
    </xf>
    <xf numFmtId="0" fontId="83" fillId="0" borderId="10" xfId="0" applyFont="1" applyBorder="1" applyAlignment="1">
      <alignment vertical="center" wrapText="1"/>
    </xf>
    <xf numFmtId="0" fontId="0" fillId="0" borderId="0" xfId="0" applyAlignment="1">
      <alignment wrapText="1"/>
    </xf>
    <xf numFmtId="0" fontId="0" fillId="0" borderId="10" xfId="0" applyBorder="1" applyAlignment="1">
      <alignment wrapText="1"/>
    </xf>
    <xf numFmtId="0" fontId="84" fillId="0" borderId="10" xfId="0" applyFont="1" applyBorder="1" applyAlignment="1">
      <alignment horizontal="center" vertical="center" wrapText="1"/>
    </xf>
    <xf numFmtId="0" fontId="2" fillId="0" borderId="16"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6" fillId="0" borderId="16" xfId="61" applyNumberFormat="1" applyFont="1" applyFill="1" applyBorder="1" applyAlignment="1">
      <alignment horizontal="center" vertical="center" wrapText="1"/>
      <protection/>
    </xf>
    <xf numFmtId="0" fontId="6" fillId="0" borderId="21" xfId="61" applyNumberFormat="1" applyFont="1" applyFill="1" applyBorder="1" applyAlignment="1">
      <alignment horizontal="center" vertical="center" wrapText="1"/>
      <protection/>
    </xf>
    <xf numFmtId="0" fontId="6" fillId="0" borderId="15" xfId="61" applyNumberFormat="1" applyFont="1" applyFill="1" applyBorder="1" applyAlignment="1">
      <alignment horizontal="center" vertical="center" wrapText="1"/>
      <protection/>
    </xf>
    <xf numFmtId="0" fontId="85" fillId="0" borderId="0" xfId="57" applyNumberFormat="1" applyFont="1" applyFill="1" applyBorder="1" applyAlignment="1">
      <alignment horizontal="center" vertical="center"/>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2" fillId="33" borderId="16" xfId="61" applyNumberFormat="1" applyFont="1" applyFill="1" applyBorder="1" applyAlignment="1" applyProtection="1">
      <alignment horizontal="left" vertical="center"/>
      <protection locked="0"/>
    </xf>
    <xf numFmtId="0" fontId="2" fillId="2" borderId="21" xfId="61" applyNumberFormat="1" applyFont="1" applyFill="1" applyBorder="1" applyAlignment="1" applyProtection="1">
      <alignment horizontal="left" vertical="center"/>
      <protection locked="0"/>
    </xf>
    <xf numFmtId="0" fontId="2" fillId="2" borderId="15" xfId="61" applyNumberFormat="1" applyFont="1" applyFill="1" applyBorder="1" applyAlignment="1" applyProtection="1">
      <alignment horizontal="left" vertical="center"/>
      <protection locked="0"/>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2190750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HA\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HA\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BC158"/>
  <sheetViews>
    <sheetView showGridLines="0" zoomScale="90" zoomScaleNormal="90" workbookViewId="0" topLeftCell="A1">
      <selection activeCell="A7" sqref="A7"/>
    </sheetView>
  </sheetViews>
  <sheetFormatPr defaultColWidth="9.140625" defaultRowHeight="15"/>
  <cols>
    <col min="1" max="1" width="13.8515625" style="116" customWidth="1"/>
    <col min="2" max="2" width="105.8515625" style="82" customWidth="1"/>
    <col min="3" max="3" width="17.7109375" style="82" customWidth="1"/>
    <col min="4" max="4" width="15.57421875" style="96" customWidth="1"/>
    <col min="5" max="5" width="11.00390625" style="107" customWidth="1"/>
    <col min="6" max="6" width="15.140625" style="36" hidden="1" customWidth="1"/>
    <col min="7" max="7" width="14.140625" style="36" hidden="1" customWidth="1"/>
    <col min="8" max="8" width="13.8515625" style="36" hidden="1" customWidth="1"/>
    <col min="9" max="10" width="12.140625" style="36" hidden="1" customWidth="1"/>
    <col min="11" max="11" width="19.57421875" style="36" hidden="1" customWidth="1"/>
    <col min="12" max="12" width="14.28125" style="36" hidden="1" customWidth="1"/>
    <col min="13" max="13" width="16.00390625" style="36" customWidth="1"/>
    <col min="14" max="14" width="13.7109375" style="37" customWidth="1"/>
    <col min="15" max="15" width="12.28125" style="36" customWidth="1"/>
    <col min="16" max="16" width="13.57421875" style="36" customWidth="1"/>
    <col min="17" max="17" width="13.8515625" style="36" customWidth="1"/>
    <col min="18" max="18" width="13.28125" style="36" hidden="1" customWidth="1"/>
    <col min="19" max="20" width="12.28125" style="36" hidden="1" customWidth="1"/>
    <col min="21" max="21" width="15.421875" style="36" hidden="1" customWidth="1"/>
    <col min="22" max="22" width="13.7109375" style="36" hidden="1" customWidth="1"/>
    <col min="23" max="23" width="13.57421875" style="36" hidden="1" customWidth="1"/>
    <col min="24" max="24" width="11.28125" style="36" hidden="1" customWidth="1"/>
    <col min="25" max="25" width="12.57421875" style="36" hidden="1" customWidth="1"/>
    <col min="26" max="26" width="12.28125" style="36" hidden="1" customWidth="1"/>
    <col min="27" max="51" width="9.140625" style="36" hidden="1" customWidth="1"/>
    <col min="52" max="52" width="10.28125" style="36" hidden="1" customWidth="1"/>
    <col min="53" max="53" width="18.421875" style="36" customWidth="1"/>
    <col min="54" max="54" width="19.8515625" style="36" customWidth="1"/>
    <col min="55" max="55" width="50.140625" style="36" customWidth="1"/>
    <col min="56" max="16384" width="9.140625" style="36" customWidth="1"/>
  </cols>
  <sheetData>
    <row r="1" spans="1:17" s="1" customFormat="1" ht="30" customHeight="1">
      <c r="A1" s="155" t="str">
        <f>B2&amp;" BoQ"</f>
        <v>Item Wise BoQ</v>
      </c>
      <c r="B1" s="155"/>
      <c r="C1" s="155"/>
      <c r="D1" s="155"/>
      <c r="E1" s="155"/>
      <c r="F1" s="155"/>
      <c r="G1" s="155"/>
      <c r="H1" s="155"/>
      <c r="I1" s="155"/>
      <c r="J1" s="155"/>
      <c r="K1" s="155"/>
      <c r="L1" s="155"/>
      <c r="O1" s="2">
        <v>15</v>
      </c>
      <c r="P1" s="2"/>
      <c r="Q1" s="3"/>
    </row>
    <row r="2" spans="1:17" s="1" customFormat="1" ht="25.5" customHeight="1" hidden="1">
      <c r="A2" s="121" t="s">
        <v>3</v>
      </c>
      <c r="B2" s="79" t="s">
        <v>29</v>
      </c>
      <c r="C2" s="79" t="s">
        <v>4</v>
      </c>
      <c r="D2" s="83" t="s">
        <v>5</v>
      </c>
      <c r="E2" s="79" t="s">
        <v>6</v>
      </c>
      <c r="J2" s="4"/>
      <c r="K2" s="4"/>
      <c r="L2" s="4"/>
      <c r="O2" s="2"/>
      <c r="P2" s="2"/>
      <c r="Q2" s="3"/>
    </row>
    <row r="3" spans="1:5" s="1" customFormat="1" ht="30" customHeight="1" hidden="1">
      <c r="A3" s="110" t="s">
        <v>7</v>
      </c>
      <c r="B3" s="12"/>
      <c r="C3" s="12"/>
      <c r="D3" s="84"/>
      <c r="E3" s="104"/>
    </row>
    <row r="4" spans="1:55" s="30" customFormat="1" ht="30" customHeight="1">
      <c r="A4" s="156" t="s">
        <v>58</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row>
    <row r="5" spans="1:55" s="5" customFormat="1" ht="30" customHeight="1">
      <c r="A5" s="156" t="s">
        <v>59</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row>
    <row r="6" spans="1:55" s="5" customFormat="1" ht="24" customHeight="1">
      <c r="A6" s="156" t="s">
        <v>60</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row>
    <row r="7" spans="1:55" s="6" customFormat="1" ht="39.75" customHeight="1">
      <c r="A7" s="117" t="s">
        <v>35</v>
      </c>
      <c r="B7" s="158"/>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60"/>
    </row>
    <row r="8" spans="1:55" s="7" customFormat="1" ht="47.25" customHeight="1">
      <c r="A8" s="149" t="s">
        <v>34</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1"/>
    </row>
    <row r="9" spans="1:55" s="7" customFormat="1" ht="18.75" customHeight="1">
      <c r="A9" s="118" t="s">
        <v>138</v>
      </c>
      <c r="B9" s="15" t="s">
        <v>9</v>
      </c>
      <c r="C9" s="15" t="s">
        <v>9</v>
      </c>
      <c r="D9" s="71" t="s">
        <v>8</v>
      </c>
      <c r="E9" s="15" t="s">
        <v>9</v>
      </c>
      <c r="F9" s="77" t="s">
        <v>10</v>
      </c>
      <c r="G9" s="20" t="s">
        <v>10</v>
      </c>
      <c r="H9" s="20" t="s">
        <v>11</v>
      </c>
      <c r="I9" s="20" t="s">
        <v>9</v>
      </c>
      <c r="J9" s="20" t="s">
        <v>8</v>
      </c>
      <c r="K9" s="20" t="s">
        <v>12</v>
      </c>
      <c r="L9" s="20" t="s">
        <v>9</v>
      </c>
      <c r="M9" s="20" t="s">
        <v>8</v>
      </c>
      <c r="N9" s="20" t="s">
        <v>10</v>
      </c>
      <c r="O9" s="20" t="s">
        <v>10</v>
      </c>
      <c r="P9" s="20" t="s">
        <v>10</v>
      </c>
      <c r="Q9" s="20" t="s">
        <v>10</v>
      </c>
      <c r="R9" s="20" t="s">
        <v>11</v>
      </c>
      <c r="S9" s="20" t="s">
        <v>11</v>
      </c>
      <c r="T9" s="20" t="s">
        <v>10</v>
      </c>
      <c r="U9" s="20" t="s">
        <v>10</v>
      </c>
      <c r="V9" s="20" t="s">
        <v>10</v>
      </c>
      <c r="W9" s="20" t="s">
        <v>10</v>
      </c>
      <c r="X9" s="20" t="s">
        <v>11</v>
      </c>
      <c r="Y9" s="20" t="s">
        <v>11</v>
      </c>
      <c r="Z9" s="20" t="s">
        <v>10</v>
      </c>
      <c r="AA9" s="20" t="s">
        <v>10</v>
      </c>
      <c r="AB9" s="20" t="s">
        <v>10</v>
      </c>
      <c r="AC9" s="20" t="s">
        <v>10</v>
      </c>
      <c r="AD9" s="20" t="s">
        <v>11</v>
      </c>
      <c r="AE9" s="20" t="s">
        <v>11</v>
      </c>
      <c r="AF9" s="20" t="s">
        <v>10</v>
      </c>
      <c r="AG9" s="20" t="s">
        <v>10</v>
      </c>
      <c r="AH9" s="20" t="s">
        <v>10</v>
      </c>
      <c r="AI9" s="20" t="s">
        <v>10</v>
      </c>
      <c r="AJ9" s="20" t="s">
        <v>11</v>
      </c>
      <c r="AK9" s="20" t="s">
        <v>11</v>
      </c>
      <c r="AL9" s="20" t="s">
        <v>10</v>
      </c>
      <c r="AM9" s="20" t="s">
        <v>10</v>
      </c>
      <c r="AN9" s="20" t="s">
        <v>10</v>
      </c>
      <c r="AO9" s="20" t="s">
        <v>10</v>
      </c>
      <c r="AP9" s="20" t="s">
        <v>11</v>
      </c>
      <c r="AQ9" s="20" t="s">
        <v>11</v>
      </c>
      <c r="AR9" s="20" t="s">
        <v>10</v>
      </c>
      <c r="AS9" s="20" t="s">
        <v>10</v>
      </c>
      <c r="AT9" s="20" t="s">
        <v>8</v>
      </c>
      <c r="AU9" s="20" t="s">
        <v>8</v>
      </c>
      <c r="AV9" s="20" t="s">
        <v>11</v>
      </c>
      <c r="AW9" s="20" t="s">
        <v>11</v>
      </c>
      <c r="AX9" s="20" t="s">
        <v>8</v>
      </c>
      <c r="AY9" s="20" t="s">
        <v>8</v>
      </c>
      <c r="AZ9" s="20" t="s">
        <v>13</v>
      </c>
      <c r="BA9" s="20" t="s">
        <v>8</v>
      </c>
      <c r="BB9" s="20" t="s">
        <v>8</v>
      </c>
      <c r="BC9" s="20" t="s">
        <v>9</v>
      </c>
    </row>
    <row r="10" spans="1:55" s="7" customFormat="1" ht="91.5" customHeight="1">
      <c r="A10" s="118" t="s">
        <v>0</v>
      </c>
      <c r="B10" s="24" t="s">
        <v>14</v>
      </c>
      <c r="C10" s="24" t="s">
        <v>1</v>
      </c>
      <c r="D10" s="85" t="s">
        <v>15</v>
      </c>
      <c r="E10" s="24" t="s">
        <v>16</v>
      </c>
      <c r="F10" s="78" t="s">
        <v>44</v>
      </c>
      <c r="G10" s="24"/>
      <c r="H10" s="24"/>
      <c r="I10" s="24" t="s">
        <v>17</v>
      </c>
      <c r="J10" s="24" t="s">
        <v>18</v>
      </c>
      <c r="K10" s="24" t="s">
        <v>19</v>
      </c>
      <c r="L10" s="24" t="s">
        <v>20</v>
      </c>
      <c r="M10" s="25" t="s">
        <v>66</v>
      </c>
      <c r="N10" s="24" t="s">
        <v>65</v>
      </c>
      <c r="O10" s="24" t="s">
        <v>45</v>
      </c>
      <c r="P10" s="24" t="s">
        <v>46</v>
      </c>
      <c r="Q10" s="24" t="s">
        <v>67</v>
      </c>
      <c r="R10" s="24" t="s">
        <v>47</v>
      </c>
      <c r="S10" s="24" t="s">
        <v>21</v>
      </c>
      <c r="T10" s="24" t="s">
        <v>22</v>
      </c>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6" t="s">
        <v>48</v>
      </c>
      <c r="BB10" s="26" t="s">
        <v>49</v>
      </c>
      <c r="BC10" s="27" t="s">
        <v>33</v>
      </c>
    </row>
    <row r="11" spans="1:55" s="7" customFormat="1" ht="15">
      <c r="A11" s="119">
        <v>1</v>
      </c>
      <c r="B11" s="28">
        <v>2</v>
      </c>
      <c r="C11" s="28">
        <v>3</v>
      </c>
      <c r="D11" s="86">
        <v>4</v>
      </c>
      <c r="E11" s="28">
        <v>5</v>
      </c>
      <c r="F11" s="64">
        <v>6</v>
      </c>
      <c r="G11" s="28">
        <v>7</v>
      </c>
      <c r="H11" s="28">
        <v>8</v>
      </c>
      <c r="I11" s="28">
        <v>9</v>
      </c>
      <c r="J11" s="28">
        <v>10</v>
      </c>
      <c r="K11" s="28">
        <v>11</v>
      </c>
      <c r="L11" s="28">
        <v>12</v>
      </c>
      <c r="M11" s="28">
        <v>6</v>
      </c>
      <c r="N11" s="28">
        <v>7</v>
      </c>
      <c r="O11" s="28">
        <v>8</v>
      </c>
      <c r="P11" s="28">
        <v>9</v>
      </c>
      <c r="Q11" s="28">
        <v>10</v>
      </c>
      <c r="R11" s="28">
        <v>12</v>
      </c>
      <c r="S11" s="28">
        <v>19</v>
      </c>
      <c r="T11" s="28">
        <v>20</v>
      </c>
      <c r="U11" s="28">
        <v>21</v>
      </c>
      <c r="V11" s="28">
        <v>22</v>
      </c>
      <c r="W11" s="28">
        <v>23</v>
      </c>
      <c r="X11" s="28">
        <v>24</v>
      </c>
      <c r="Y11" s="28">
        <v>25</v>
      </c>
      <c r="Z11" s="28">
        <v>26</v>
      </c>
      <c r="AA11" s="28">
        <v>27</v>
      </c>
      <c r="AB11" s="28">
        <v>28</v>
      </c>
      <c r="AC11" s="28">
        <v>29</v>
      </c>
      <c r="AD11" s="28">
        <v>30</v>
      </c>
      <c r="AE11" s="28">
        <v>31</v>
      </c>
      <c r="AF11" s="28">
        <v>32</v>
      </c>
      <c r="AG11" s="28">
        <v>33</v>
      </c>
      <c r="AH11" s="28">
        <v>34</v>
      </c>
      <c r="AI11" s="28">
        <v>35</v>
      </c>
      <c r="AJ11" s="28">
        <v>36</v>
      </c>
      <c r="AK11" s="28">
        <v>37</v>
      </c>
      <c r="AL11" s="28">
        <v>38</v>
      </c>
      <c r="AM11" s="28">
        <v>39</v>
      </c>
      <c r="AN11" s="28">
        <v>40</v>
      </c>
      <c r="AO11" s="28">
        <v>41</v>
      </c>
      <c r="AP11" s="28">
        <v>42</v>
      </c>
      <c r="AQ11" s="28">
        <v>43</v>
      </c>
      <c r="AR11" s="28">
        <v>44</v>
      </c>
      <c r="AS11" s="28">
        <v>45</v>
      </c>
      <c r="AT11" s="28">
        <v>46</v>
      </c>
      <c r="AU11" s="28">
        <v>47</v>
      </c>
      <c r="AV11" s="28">
        <v>48</v>
      </c>
      <c r="AW11" s="28">
        <v>49</v>
      </c>
      <c r="AX11" s="28">
        <v>50</v>
      </c>
      <c r="AY11" s="28">
        <v>51</v>
      </c>
      <c r="AZ11" s="28">
        <v>52</v>
      </c>
      <c r="BA11" s="28">
        <v>11</v>
      </c>
      <c r="BB11" s="28">
        <v>12</v>
      </c>
      <c r="BC11" s="28">
        <v>13</v>
      </c>
    </row>
    <row r="12" spans="1:55" s="7" customFormat="1" ht="21" customHeight="1">
      <c r="A12" s="111">
        <v>1</v>
      </c>
      <c r="B12" s="60" t="s">
        <v>43</v>
      </c>
      <c r="C12" s="80"/>
      <c r="D12" s="87"/>
      <c r="E12" s="105"/>
      <c r="F12" s="97"/>
      <c r="G12" s="10"/>
      <c r="H12" s="10"/>
      <c r="I12" s="11"/>
      <c r="J12" s="12"/>
      <c r="K12" s="13"/>
      <c r="L12" s="13"/>
      <c r="M12" s="31"/>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row>
    <row r="13" spans="1:55" s="7" customFormat="1" ht="27" customHeight="1">
      <c r="A13" s="111">
        <v>1.01</v>
      </c>
      <c r="B13" s="70" t="s">
        <v>95</v>
      </c>
      <c r="C13" s="38" t="s">
        <v>23</v>
      </c>
      <c r="D13" s="88">
        <v>3500</v>
      </c>
      <c r="E13" s="39" t="s">
        <v>62</v>
      </c>
      <c r="F13" s="98">
        <v>0</v>
      </c>
      <c r="G13" s="9"/>
      <c r="H13" s="10"/>
      <c r="I13" s="11" t="s">
        <v>24</v>
      </c>
      <c r="J13" s="12">
        <f>IF(I13="Less(-)",-1,1)</f>
        <v>1</v>
      </c>
      <c r="K13" s="13" t="s">
        <v>30</v>
      </c>
      <c r="L13" s="13" t="s">
        <v>6</v>
      </c>
      <c r="M13" s="22"/>
      <c r="N13" s="22"/>
      <c r="O13" s="22"/>
      <c r="P13" s="22"/>
      <c r="Q13" s="22"/>
      <c r="R13" s="21"/>
      <c r="S13" s="14"/>
      <c r="T13" s="14"/>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23">
        <f>total_amount_ba($B$2,$D$2,D13,F13,J13,K13,M13)*D13</f>
        <v>0</v>
      </c>
      <c r="BB13" s="29">
        <f>BA13+SUM(N13:AZ13)</f>
        <v>0</v>
      </c>
      <c r="BC13" s="8" t="str">
        <f>SpellNumber(L13,BB13)</f>
        <v>INR Zero Only</v>
      </c>
    </row>
    <row r="14" spans="1:55" s="7" customFormat="1" ht="16.5" customHeight="1">
      <c r="A14" s="111">
        <v>2</v>
      </c>
      <c r="B14" s="60" t="s">
        <v>51</v>
      </c>
      <c r="C14" s="80"/>
      <c r="D14" s="87"/>
      <c r="E14" s="105"/>
      <c r="F14" s="97"/>
      <c r="G14" s="10"/>
      <c r="H14" s="10"/>
      <c r="I14" s="11"/>
      <c r="J14" s="12"/>
      <c r="K14" s="13"/>
      <c r="L14" s="13"/>
      <c r="M14" s="22"/>
      <c r="N14" s="22"/>
      <c r="O14" s="22"/>
      <c r="P14" s="22"/>
      <c r="Q14" s="22"/>
      <c r="R14" s="21"/>
      <c r="S14" s="14"/>
      <c r="T14" s="14"/>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23">
        <f aca="true" t="shared" si="0" ref="BA14:BA77">total_amount_ba($B$2,$D$2,D14,F14,J14,K14,M14)*D14</f>
        <v>0</v>
      </c>
      <c r="BB14" s="29">
        <f aca="true" t="shared" si="1" ref="BB14:BB77">BA14+SUM(N14:AZ14)</f>
        <v>0</v>
      </c>
      <c r="BC14" s="8" t="str">
        <f aca="true" t="shared" si="2" ref="BC14:BC77">SpellNumber(L14,BB14)</f>
        <v> Zero Only</v>
      </c>
    </row>
    <row r="15" spans="1:55" s="7" customFormat="1" ht="360" customHeight="1">
      <c r="A15" s="112">
        <v>2.01</v>
      </c>
      <c r="B15" s="109" t="s">
        <v>137</v>
      </c>
      <c r="C15" s="38" t="s">
        <v>25</v>
      </c>
      <c r="D15" s="89">
        <v>3878</v>
      </c>
      <c r="E15" s="39" t="s">
        <v>62</v>
      </c>
      <c r="F15" s="97"/>
      <c r="G15" s="10"/>
      <c r="H15" s="10"/>
      <c r="I15" s="11"/>
      <c r="J15" s="12"/>
      <c r="K15" s="13"/>
      <c r="L15" s="13"/>
      <c r="M15" s="22"/>
      <c r="N15" s="22"/>
      <c r="O15" s="22"/>
      <c r="P15" s="22"/>
      <c r="Q15" s="22"/>
      <c r="R15" s="21"/>
      <c r="S15" s="14"/>
      <c r="T15" s="14"/>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23">
        <f t="shared" si="0"/>
        <v>0</v>
      </c>
      <c r="BB15" s="29">
        <f t="shared" si="1"/>
        <v>0</v>
      </c>
      <c r="BC15" s="8" t="str">
        <f t="shared" si="2"/>
        <v> Zero Only</v>
      </c>
    </row>
    <row r="16" spans="1:55" s="7" customFormat="1" ht="50.25" customHeight="1">
      <c r="A16" s="113">
        <v>2.02</v>
      </c>
      <c r="B16" s="58" t="s">
        <v>91</v>
      </c>
      <c r="C16" s="38" t="s">
        <v>133</v>
      </c>
      <c r="D16" s="88">
        <v>1</v>
      </c>
      <c r="E16" s="39" t="s">
        <v>62</v>
      </c>
      <c r="F16" s="98">
        <v>0</v>
      </c>
      <c r="G16" s="9"/>
      <c r="H16" s="10"/>
      <c r="I16" s="11" t="s">
        <v>24</v>
      </c>
      <c r="J16" s="12">
        <f>IF(I16="Less(-)",-1,1)</f>
        <v>1</v>
      </c>
      <c r="K16" s="13" t="s">
        <v>30</v>
      </c>
      <c r="L16" s="13" t="s">
        <v>6</v>
      </c>
      <c r="M16" s="22"/>
      <c r="N16" s="22"/>
      <c r="O16" s="22"/>
      <c r="P16" s="22"/>
      <c r="Q16" s="22"/>
      <c r="R16" s="21"/>
      <c r="S16" s="14"/>
      <c r="T16" s="14"/>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23">
        <f t="shared" si="0"/>
        <v>0</v>
      </c>
      <c r="BB16" s="29">
        <f t="shared" si="1"/>
        <v>0</v>
      </c>
      <c r="BC16" s="8" t="str">
        <f t="shared" si="2"/>
        <v>INR Zero Only</v>
      </c>
    </row>
    <row r="17" spans="1:55" s="7" customFormat="1" ht="51" customHeight="1">
      <c r="A17" s="111">
        <v>2.03</v>
      </c>
      <c r="B17" s="58" t="s">
        <v>92</v>
      </c>
      <c r="C17" s="38" t="s">
        <v>134</v>
      </c>
      <c r="D17" s="88">
        <v>1</v>
      </c>
      <c r="E17" s="39" t="s">
        <v>68</v>
      </c>
      <c r="F17" s="97"/>
      <c r="G17" s="10"/>
      <c r="H17" s="10"/>
      <c r="I17" s="11"/>
      <c r="J17" s="12"/>
      <c r="K17" s="13"/>
      <c r="L17" s="13"/>
      <c r="M17" s="22"/>
      <c r="N17" s="22"/>
      <c r="O17" s="22"/>
      <c r="P17" s="22"/>
      <c r="Q17" s="22"/>
      <c r="R17" s="21"/>
      <c r="S17" s="14"/>
      <c r="T17" s="14"/>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23">
        <f t="shared" si="0"/>
        <v>0</v>
      </c>
      <c r="BB17" s="29">
        <f t="shared" si="1"/>
        <v>0</v>
      </c>
      <c r="BC17" s="8" t="str">
        <f t="shared" si="2"/>
        <v> Zero Only</v>
      </c>
    </row>
    <row r="18" spans="1:55" s="7" customFormat="1" ht="45.75" customHeight="1">
      <c r="A18" s="111">
        <v>2.04</v>
      </c>
      <c r="B18" s="58" t="s">
        <v>93</v>
      </c>
      <c r="C18" s="38" t="s">
        <v>50</v>
      </c>
      <c r="D18" s="90">
        <v>20</v>
      </c>
      <c r="E18" s="39" t="s">
        <v>68</v>
      </c>
      <c r="F18" s="98">
        <v>0</v>
      </c>
      <c r="G18" s="9"/>
      <c r="H18" s="10"/>
      <c r="I18" s="11" t="s">
        <v>24</v>
      </c>
      <c r="J18" s="12">
        <f>IF(I18="Less(-)",-1,1)</f>
        <v>1</v>
      </c>
      <c r="K18" s="13" t="s">
        <v>30</v>
      </c>
      <c r="L18" s="13" t="s">
        <v>6</v>
      </c>
      <c r="M18" s="22"/>
      <c r="N18" s="22"/>
      <c r="O18" s="22"/>
      <c r="P18" s="22"/>
      <c r="Q18" s="22"/>
      <c r="R18" s="21"/>
      <c r="S18" s="14"/>
      <c r="T18" s="14"/>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23">
        <f t="shared" si="0"/>
        <v>0</v>
      </c>
      <c r="BB18" s="29">
        <f t="shared" si="1"/>
        <v>0</v>
      </c>
      <c r="BC18" s="8" t="str">
        <f t="shared" si="2"/>
        <v>INR Zero Only</v>
      </c>
    </row>
    <row r="19" spans="1:55" s="7" customFormat="1" ht="60" customHeight="1">
      <c r="A19" s="111">
        <v>2.05</v>
      </c>
      <c r="B19" s="56" t="s">
        <v>94</v>
      </c>
      <c r="C19" s="38" t="s">
        <v>36</v>
      </c>
      <c r="D19" s="89">
        <v>8</v>
      </c>
      <c r="E19" s="39" t="s">
        <v>68</v>
      </c>
      <c r="F19" s="97"/>
      <c r="G19" s="10"/>
      <c r="H19" s="10"/>
      <c r="I19" s="11"/>
      <c r="J19" s="12"/>
      <c r="K19" s="13"/>
      <c r="L19" s="13"/>
      <c r="M19" s="22"/>
      <c r="N19" s="22"/>
      <c r="O19" s="22"/>
      <c r="P19" s="22"/>
      <c r="Q19" s="22"/>
      <c r="R19" s="21"/>
      <c r="S19" s="14"/>
      <c r="T19" s="14"/>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23">
        <f t="shared" si="0"/>
        <v>0</v>
      </c>
      <c r="BB19" s="29">
        <f t="shared" si="1"/>
        <v>0</v>
      </c>
      <c r="BC19" s="8" t="str">
        <f t="shared" si="2"/>
        <v> Zero Only</v>
      </c>
    </row>
    <row r="20" spans="1:55" s="7" customFormat="1" ht="75.75" customHeight="1">
      <c r="A20" s="111">
        <v>2.06</v>
      </c>
      <c r="B20" s="56" t="s">
        <v>135</v>
      </c>
      <c r="C20" s="38" t="s">
        <v>37</v>
      </c>
      <c r="D20" s="103">
        <v>220</v>
      </c>
      <c r="E20" s="39" t="s">
        <v>62</v>
      </c>
      <c r="F20" s="98">
        <v>0</v>
      </c>
      <c r="G20" s="9"/>
      <c r="H20" s="10"/>
      <c r="I20" s="11" t="s">
        <v>24</v>
      </c>
      <c r="J20" s="12">
        <f>IF(I20="Less(-)",-1,1)</f>
        <v>1</v>
      </c>
      <c r="K20" s="13" t="s">
        <v>30</v>
      </c>
      <c r="L20" s="13" t="s">
        <v>6</v>
      </c>
      <c r="M20" s="22"/>
      <c r="N20" s="22"/>
      <c r="O20" s="22"/>
      <c r="P20" s="22"/>
      <c r="Q20" s="22"/>
      <c r="R20" s="21"/>
      <c r="S20" s="14"/>
      <c r="T20" s="14"/>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23">
        <f t="shared" si="0"/>
        <v>0</v>
      </c>
      <c r="BB20" s="29">
        <f t="shared" si="1"/>
        <v>0</v>
      </c>
      <c r="BC20" s="8" t="str">
        <f t="shared" si="2"/>
        <v>INR Zero Only</v>
      </c>
    </row>
    <row r="21" spans="1:55" s="7" customFormat="1" ht="34.5" customHeight="1">
      <c r="A21" s="114">
        <v>2.07</v>
      </c>
      <c r="B21" s="108" t="s">
        <v>63</v>
      </c>
      <c r="C21" s="38" t="s">
        <v>38</v>
      </c>
      <c r="D21" s="103">
        <v>76</v>
      </c>
      <c r="E21" s="39" t="s">
        <v>62</v>
      </c>
      <c r="F21" s="99">
        <v>0</v>
      </c>
      <c r="G21" s="16"/>
      <c r="H21" s="17"/>
      <c r="I21" s="8" t="s">
        <v>24</v>
      </c>
      <c r="J21" s="18">
        <f>IF(I21="Less(-)",-1,1)</f>
        <v>1</v>
      </c>
      <c r="K21" s="19" t="s">
        <v>30</v>
      </c>
      <c r="L21" s="19" t="s">
        <v>6</v>
      </c>
      <c r="M21" s="22"/>
      <c r="N21" s="22"/>
      <c r="O21" s="22"/>
      <c r="P21" s="22"/>
      <c r="Q21" s="22"/>
      <c r="R21" s="21"/>
      <c r="S21" s="14"/>
      <c r="T21" s="14"/>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23">
        <f t="shared" si="0"/>
        <v>0</v>
      </c>
      <c r="BB21" s="29">
        <f t="shared" si="1"/>
        <v>0</v>
      </c>
      <c r="BC21" s="8" t="str">
        <f t="shared" si="2"/>
        <v>INR Zero Only</v>
      </c>
    </row>
    <row r="22" spans="1:55" s="7" customFormat="1" ht="19.5" customHeight="1">
      <c r="A22" s="114">
        <v>3</v>
      </c>
      <c r="B22" s="54" t="s">
        <v>52</v>
      </c>
      <c r="C22" s="38"/>
      <c r="D22" s="103"/>
      <c r="E22" s="39" t="s">
        <v>62</v>
      </c>
      <c r="F22" s="74">
        <v>0</v>
      </c>
      <c r="G22" s="41"/>
      <c r="H22" s="42"/>
      <c r="I22" s="35" t="s">
        <v>24</v>
      </c>
      <c r="J22" s="43">
        <f>IF(I22="Less(-)",-1,1)</f>
        <v>1</v>
      </c>
      <c r="K22" s="44" t="s">
        <v>30</v>
      </c>
      <c r="L22" s="44" t="s">
        <v>6</v>
      </c>
      <c r="M22" s="22"/>
      <c r="N22" s="22"/>
      <c r="O22" s="22"/>
      <c r="P22" s="22"/>
      <c r="Q22" s="22"/>
      <c r="R22" s="21"/>
      <c r="S22" s="14"/>
      <c r="T22" s="14"/>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23">
        <f t="shared" si="0"/>
        <v>0</v>
      </c>
      <c r="BB22" s="29">
        <f t="shared" si="1"/>
        <v>0</v>
      </c>
      <c r="BC22" s="8" t="str">
        <f t="shared" si="2"/>
        <v>INR Zero Only</v>
      </c>
    </row>
    <row r="23" spans="1:55" s="7" customFormat="1" ht="16.5" customHeight="1">
      <c r="A23" s="114">
        <v>3.01</v>
      </c>
      <c r="B23" s="66" t="s">
        <v>61</v>
      </c>
      <c r="C23" s="38" t="s">
        <v>39</v>
      </c>
      <c r="D23" s="90">
        <v>4000</v>
      </c>
      <c r="E23" s="39" t="s">
        <v>62</v>
      </c>
      <c r="F23" s="74"/>
      <c r="G23" s="41"/>
      <c r="H23" s="42"/>
      <c r="I23" s="35"/>
      <c r="J23" s="43"/>
      <c r="K23" s="44"/>
      <c r="L23" s="44"/>
      <c r="M23" s="22"/>
      <c r="N23" s="22"/>
      <c r="O23" s="22"/>
      <c r="P23" s="22"/>
      <c r="Q23" s="22"/>
      <c r="R23" s="21"/>
      <c r="S23" s="14"/>
      <c r="T23" s="14"/>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23">
        <f t="shared" si="0"/>
        <v>0</v>
      </c>
      <c r="BB23" s="29">
        <f t="shared" si="1"/>
        <v>0</v>
      </c>
      <c r="BC23" s="8" t="str">
        <f t="shared" si="2"/>
        <v> Zero Only</v>
      </c>
    </row>
    <row r="24" spans="1:55" s="7" customFormat="1" ht="18.75" customHeight="1">
      <c r="A24" s="114">
        <v>4</v>
      </c>
      <c r="B24" s="54" t="s">
        <v>53</v>
      </c>
      <c r="C24" s="38"/>
      <c r="D24" s="90"/>
      <c r="E24" s="39" t="s">
        <v>62</v>
      </c>
      <c r="F24" s="74"/>
      <c r="G24" s="41"/>
      <c r="H24" s="42"/>
      <c r="I24" s="35"/>
      <c r="J24" s="43"/>
      <c r="K24" s="44"/>
      <c r="L24" s="44"/>
      <c r="M24" s="22"/>
      <c r="N24" s="22"/>
      <c r="O24" s="22"/>
      <c r="P24" s="22"/>
      <c r="Q24" s="22"/>
      <c r="R24" s="21"/>
      <c r="S24" s="14"/>
      <c r="T24" s="14"/>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23">
        <f t="shared" si="0"/>
        <v>0</v>
      </c>
      <c r="BB24" s="29">
        <f t="shared" si="1"/>
        <v>0</v>
      </c>
      <c r="BC24" s="8" t="str">
        <f t="shared" si="2"/>
        <v> Zero Only</v>
      </c>
    </row>
    <row r="25" spans="1:55" s="7" customFormat="1" ht="29.25" customHeight="1">
      <c r="A25" s="114">
        <v>4.01</v>
      </c>
      <c r="B25" s="57" t="s">
        <v>56</v>
      </c>
      <c r="C25" s="38" t="s">
        <v>40</v>
      </c>
      <c r="D25" s="161">
        <v>8000</v>
      </c>
      <c r="E25" s="39" t="s">
        <v>62</v>
      </c>
      <c r="F25" s="74"/>
      <c r="G25" s="41"/>
      <c r="H25" s="42"/>
      <c r="I25" s="35"/>
      <c r="J25" s="43"/>
      <c r="K25" s="44"/>
      <c r="L25" s="44"/>
      <c r="M25" s="22"/>
      <c r="N25" s="22"/>
      <c r="O25" s="22"/>
      <c r="P25" s="22"/>
      <c r="Q25" s="22"/>
      <c r="R25" s="21"/>
      <c r="S25" s="14"/>
      <c r="T25" s="14"/>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23">
        <f t="shared" si="0"/>
        <v>0</v>
      </c>
      <c r="BB25" s="29">
        <f t="shared" si="1"/>
        <v>0</v>
      </c>
      <c r="BC25" s="8" t="str">
        <f t="shared" si="2"/>
        <v> Zero Only</v>
      </c>
    </row>
    <row r="26" spans="1:55" s="7" customFormat="1" ht="33" customHeight="1">
      <c r="A26" s="114">
        <v>4.02</v>
      </c>
      <c r="B26" s="58" t="s">
        <v>54</v>
      </c>
      <c r="C26" s="38" t="s">
        <v>41</v>
      </c>
      <c r="D26" s="162"/>
      <c r="E26" s="39" t="s">
        <v>62</v>
      </c>
      <c r="F26" s="74"/>
      <c r="G26" s="41"/>
      <c r="H26" s="42"/>
      <c r="I26" s="35"/>
      <c r="J26" s="43"/>
      <c r="K26" s="44"/>
      <c r="L26" s="44"/>
      <c r="M26" s="22"/>
      <c r="N26" s="22"/>
      <c r="O26" s="22"/>
      <c r="P26" s="22"/>
      <c r="Q26" s="22"/>
      <c r="R26" s="21"/>
      <c r="S26" s="14"/>
      <c r="T26" s="14"/>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23">
        <f t="shared" si="0"/>
        <v>0</v>
      </c>
      <c r="BB26" s="29">
        <f t="shared" si="1"/>
        <v>0</v>
      </c>
      <c r="BC26" s="8" t="str">
        <f t="shared" si="2"/>
        <v> Zero Only</v>
      </c>
    </row>
    <row r="27" spans="1:55" s="7" customFormat="1" ht="30" customHeight="1">
      <c r="A27" s="114">
        <v>4.03</v>
      </c>
      <c r="B27" s="58" t="s">
        <v>57</v>
      </c>
      <c r="C27" s="38" t="s">
        <v>42</v>
      </c>
      <c r="D27" s="163"/>
      <c r="E27" s="39" t="s">
        <v>62</v>
      </c>
      <c r="F27" s="74"/>
      <c r="G27" s="41"/>
      <c r="H27" s="42"/>
      <c r="I27" s="35"/>
      <c r="J27" s="43"/>
      <c r="K27" s="44"/>
      <c r="L27" s="44"/>
      <c r="M27" s="22"/>
      <c r="N27" s="22"/>
      <c r="O27" s="22"/>
      <c r="P27" s="22"/>
      <c r="Q27" s="22"/>
      <c r="R27" s="21"/>
      <c r="S27" s="14"/>
      <c r="T27" s="14"/>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23">
        <f t="shared" si="0"/>
        <v>0</v>
      </c>
      <c r="BB27" s="29">
        <f t="shared" si="1"/>
        <v>0</v>
      </c>
      <c r="BC27" s="8" t="str">
        <f t="shared" si="2"/>
        <v> Zero Only</v>
      </c>
    </row>
    <row r="28" spans="1:55" s="7" customFormat="1" ht="18" customHeight="1">
      <c r="A28" s="114">
        <v>5</v>
      </c>
      <c r="B28" s="55" t="s">
        <v>64</v>
      </c>
      <c r="D28" s="90"/>
      <c r="E28" s="39" t="s">
        <v>62</v>
      </c>
      <c r="F28" s="74"/>
      <c r="G28" s="41"/>
      <c r="H28" s="42"/>
      <c r="I28" s="35"/>
      <c r="J28" s="43"/>
      <c r="K28" s="44"/>
      <c r="L28" s="44"/>
      <c r="M28" s="22"/>
      <c r="N28" s="22"/>
      <c r="O28" s="22"/>
      <c r="P28" s="22"/>
      <c r="Q28" s="22"/>
      <c r="R28" s="21"/>
      <c r="S28" s="14"/>
      <c r="T28" s="14"/>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23">
        <f t="shared" si="0"/>
        <v>0</v>
      </c>
      <c r="BB28" s="29">
        <f t="shared" si="1"/>
        <v>0</v>
      </c>
      <c r="BC28" s="8" t="str">
        <f t="shared" si="2"/>
        <v> Zero Only</v>
      </c>
    </row>
    <row r="29" spans="1:55" s="7" customFormat="1" ht="15.75" customHeight="1">
      <c r="A29" s="114">
        <v>5.01</v>
      </c>
      <c r="B29" s="67" t="s">
        <v>136</v>
      </c>
      <c r="C29" s="38"/>
      <c r="D29" s="90"/>
      <c r="E29" s="39"/>
      <c r="F29" s="74"/>
      <c r="G29" s="41"/>
      <c r="H29" s="42"/>
      <c r="I29" s="35"/>
      <c r="J29" s="43"/>
      <c r="K29" s="44"/>
      <c r="L29" s="44"/>
      <c r="M29" s="22"/>
      <c r="N29" s="22"/>
      <c r="O29" s="22"/>
      <c r="P29" s="22"/>
      <c r="Q29" s="22"/>
      <c r="R29" s="21"/>
      <c r="S29" s="14"/>
      <c r="T29" s="14"/>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23">
        <f t="shared" si="0"/>
        <v>0</v>
      </c>
      <c r="BB29" s="29">
        <f t="shared" si="1"/>
        <v>0</v>
      </c>
      <c r="BC29" s="8" t="str">
        <f t="shared" si="2"/>
        <v> Zero Only</v>
      </c>
    </row>
    <row r="30" spans="1:55" s="7" customFormat="1" ht="84.75" customHeight="1">
      <c r="A30" s="123">
        <v>5.02</v>
      </c>
      <c r="B30" s="146" t="s">
        <v>268</v>
      </c>
      <c r="C30" s="38" t="s">
        <v>164</v>
      </c>
      <c r="D30" s="63">
        <v>1</v>
      </c>
      <c r="E30" s="63" t="s">
        <v>68</v>
      </c>
      <c r="F30" s="74"/>
      <c r="G30" s="41"/>
      <c r="H30" s="42"/>
      <c r="I30" s="35"/>
      <c r="J30" s="43"/>
      <c r="K30" s="44"/>
      <c r="L30" s="44"/>
      <c r="M30" s="22"/>
      <c r="N30" s="22"/>
      <c r="O30" s="22"/>
      <c r="P30" s="22"/>
      <c r="Q30" s="22"/>
      <c r="R30" s="21"/>
      <c r="S30" s="14"/>
      <c r="T30" s="14"/>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23">
        <f t="shared" si="0"/>
        <v>0</v>
      </c>
      <c r="BB30" s="29">
        <f t="shared" si="1"/>
        <v>0</v>
      </c>
      <c r="BC30" s="8" t="str">
        <f t="shared" si="2"/>
        <v> Zero Only</v>
      </c>
    </row>
    <row r="31" spans="1:55" s="7" customFormat="1" ht="15.75" customHeight="1">
      <c r="A31" s="114">
        <v>5.03</v>
      </c>
      <c r="B31" s="72" t="s">
        <v>143</v>
      </c>
      <c r="C31" s="38" t="s">
        <v>55</v>
      </c>
      <c r="D31" s="75">
        <v>2</v>
      </c>
      <c r="E31" s="63" t="s">
        <v>68</v>
      </c>
      <c r="F31" s="74"/>
      <c r="G31" s="41"/>
      <c r="H31" s="42"/>
      <c r="I31" s="35"/>
      <c r="J31" s="43"/>
      <c r="K31" s="44"/>
      <c r="L31" s="44"/>
      <c r="M31" s="22"/>
      <c r="N31" s="22"/>
      <c r="O31" s="22"/>
      <c r="P31" s="22"/>
      <c r="Q31" s="22"/>
      <c r="R31" s="21"/>
      <c r="S31" s="14"/>
      <c r="T31" s="14"/>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23">
        <f t="shared" si="0"/>
        <v>0</v>
      </c>
      <c r="BB31" s="29">
        <f t="shared" si="1"/>
        <v>0</v>
      </c>
      <c r="BC31" s="8" t="str">
        <f t="shared" si="2"/>
        <v> Zero Only</v>
      </c>
    </row>
    <row r="32" spans="1:55" s="7" customFormat="1" ht="15" customHeight="1">
      <c r="A32" s="123">
        <v>5.04</v>
      </c>
      <c r="B32" s="72" t="s">
        <v>144</v>
      </c>
      <c r="C32" s="38" t="s">
        <v>165</v>
      </c>
      <c r="D32" s="75">
        <v>3</v>
      </c>
      <c r="E32" s="63" t="s">
        <v>68</v>
      </c>
      <c r="F32" s="74"/>
      <c r="G32" s="41"/>
      <c r="H32" s="42"/>
      <c r="I32" s="35"/>
      <c r="J32" s="43"/>
      <c r="K32" s="44"/>
      <c r="L32" s="44"/>
      <c r="M32" s="22"/>
      <c r="N32" s="22"/>
      <c r="O32" s="22"/>
      <c r="P32" s="22"/>
      <c r="Q32" s="22"/>
      <c r="R32" s="21"/>
      <c r="S32" s="14"/>
      <c r="T32" s="14"/>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23">
        <f t="shared" si="0"/>
        <v>0</v>
      </c>
      <c r="BB32" s="29">
        <f t="shared" si="1"/>
        <v>0</v>
      </c>
      <c r="BC32" s="8" t="str">
        <f t="shared" si="2"/>
        <v> Zero Only</v>
      </c>
    </row>
    <row r="33" spans="1:55" s="7" customFormat="1" ht="18" customHeight="1">
      <c r="A33" s="114">
        <v>5.05</v>
      </c>
      <c r="B33" s="72" t="s">
        <v>145</v>
      </c>
      <c r="C33" s="38" t="s">
        <v>166</v>
      </c>
      <c r="D33" s="75">
        <v>1</v>
      </c>
      <c r="E33" s="63" t="s">
        <v>68</v>
      </c>
      <c r="F33" s="74"/>
      <c r="G33" s="41"/>
      <c r="H33" s="42"/>
      <c r="I33" s="35"/>
      <c r="J33" s="43"/>
      <c r="K33" s="44"/>
      <c r="L33" s="44"/>
      <c r="M33" s="22"/>
      <c r="N33" s="22"/>
      <c r="O33" s="22"/>
      <c r="P33" s="22"/>
      <c r="Q33" s="22"/>
      <c r="R33" s="21"/>
      <c r="S33" s="14"/>
      <c r="T33" s="14"/>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23">
        <f t="shared" si="0"/>
        <v>0</v>
      </c>
      <c r="BB33" s="29">
        <f t="shared" si="1"/>
        <v>0</v>
      </c>
      <c r="BC33" s="8" t="str">
        <f t="shared" si="2"/>
        <v> Zero Only</v>
      </c>
    </row>
    <row r="34" spans="1:55" s="7" customFormat="1" ht="15" customHeight="1">
      <c r="A34" s="123">
        <v>5.06</v>
      </c>
      <c r="B34" s="72" t="s">
        <v>146</v>
      </c>
      <c r="C34" s="38" t="s">
        <v>167</v>
      </c>
      <c r="D34" s="75" t="s">
        <v>147</v>
      </c>
      <c r="E34" s="63" t="s">
        <v>68</v>
      </c>
      <c r="F34" s="74"/>
      <c r="G34" s="41"/>
      <c r="H34" s="42"/>
      <c r="I34" s="35"/>
      <c r="J34" s="43"/>
      <c r="K34" s="44"/>
      <c r="L34" s="44"/>
      <c r="M34" s="22"/>
      <c r="N34" s="22"/>
      <c r="O34" s="22"/>
      <c r="P34" s="22"/>
      <c r="Q34" s="22"/>
      <c r="R34" s="21"/>
      <c r="S34" s="14"/>
      <c r="T34" s="14"/>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23" t="e">
        <f t="shared" si="0"/>
        <v>#VALUE!</v>
      </c>
      <c r="BB34" s="29" t="e">
        <f t="shared" si="1"/>
        <v>#VALUE!</v>
      </c>
      <c r="BC34" s="8" t="e">
        <f t="shared" si="2"/>
        <v>#VALUE!</v>
      </c>
    </row>
    <row r="35" spans="1:55" s="7" customFormat="1" ht="45" customHeight="1">
      <c r="A35" s="114">
        <v>5.07</v>
      </c>
      <c r="B35" s="61" t="s">
        <v>69</v>
      </c>
      <c r="C35" s="38" t="s">
        <v>168</v>
      </c>
      <c r="D35" s="103">
        <v>3.4</v>
      </c>
      <c r="E35" s="39" t="s">
        <v>74</v>
      </c>
      <c r="F35" s="74"/>
      <c r="G35" s="41"/>
      <c r="H35" s="42"/>
      <c r="I35" s="35"/>
      <c r="J35" s="43"/>
      <c r="K35" s="44"/>
      <c r="L35" s="44"/>
      <c r="M35" s="22"/>
      <c r="N35" s="22"/>
      <c r="O35" s="22"/>
      <c r="P35" s="22"/>
      <c r="Q35" s="22"/>
      <c r="R35" s="21"/>
      <c r="S35" s="14"/>
      <c r="T35" s="14"/>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23">
        <f t="shared" si="0"/>
        <v>0</v>
      </c>
      <c r="BB35" s="29">
        <f t="shared" si="1"/>
        <v>0</v>
      </c>
      <c r="BC35" s="8" t="str">
        <f t="shared" si="2"/>
        <v> Zero Only</v>
      </c>
    </row>
    <row r="36" spans="1:55" s="7" customFormat="1" ht="28.5" customHeight="1">
      <c r="A36" s="123">
        <v>5.08</v>
      </c>
      <c r="B36" s="61" t="s">
        <v>70</v>
      </c>
      <c r="C36" s="38" t="s">
        <v>169</v>
      </c>
      <c r="D36" s="91">
        <v>2</v>
      </c>
      <c r="E36" s="63" t="s">
        <v>68</v>
      </c>
      <c r="F36" s="74"/>
      <c r="G36" s="41"/>
      <c r="H36" s="42"/>
      <c r="I36" s="35"/>
      <c r="J36" s="43"/>
      <c r="K36" s="44"/>
      <c r="L36" s="44"/>
      <c r="M36" s="22"/>
      <c r="N36" s="22"/>
      <c r="O36" s="22"/>
      <c r="P36" s="22"/>
      <c r="Q36" s="22"/>
      <c r="R36" s="21"/>
      <c r="S36" s="14"/>
      <c r="T36" s="14"/>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23">
        <f t="shared" si="0"/>
        <v>0</v>
      </c>
      <c r="BB36" s="29">
        <f t="shared" si="1"/>
        <v>0</v>
      </c>
      <c r="BC36" s="8" t="str">
        <f t="shared" si="2"/>
        <v> Zero Only</v>
      </c>
    </row>
    <row r="37" spans="1:55" s="7" customFormat="1" ht="18" customHeight="1">
      <c r="A37" s="114">
        <v>5.09</v>
      </c>
      <c r="B37" s="68" t="s">
        <v>148</v>
      </c>
      <c r="C37" s="38"/>
      <c r="D37" s="90"/>
      <c r="E37" s="39"/>
      <c r="F37" s="74"/>
      <c r="G37" s="41"/>
      <c r="H37" s="42"/>
      <c r="I37" s="35"/>
      <c r="J37" s="43"/>
      <c r="K37" s="44"/>
      <c r="L37" s="44"/>
      <c r="M37" s="22"/>
      <c r="N37" s="22"/>
      <c r="O37" s="22"/>
      <c r="P37" s="22"/>
      <c r="Q37" s="22"/>
      <c r="R37" s="21"/>
      <c r="S37" s="14"/>
      <c r="T37" s="14"/>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23">
        <f t="shared" si="0"/>
        <v>0</v>
      </c>
      <c r="BB37" s="29">
        <f t="shared" si="1"/>
        <v>0</v>
      </c>
      <c r="BC37" s="8" t="str">
        <f t="shared" si="2"/>
        <v> Zero Only</v>
      </c>
    </row>
    <row r="38" spans="1:55" s="7" customFormat="1" ht="90" customHeight="1">
      <c r="A38" s="123">
        <v>5.1</v>
      </c>
      <c r="B38" s="146" t="s">
        <v>269</v>
      </c>
      <c r="C38" s="38" t="s">
        <v>170</v>
      </c>
      <c r="D38" s="103">
        <v>1</v>
      </c>
      <c r="E38" s="39" t="s">
        <v>73</v>
      </c>
      <c r="F38" s="74"/>
      <c r="G38" s="41"/>
      <c r="H38" s="42"/>
      <c r="I38" s="35"/>
      <c r="J38" s="43"/>
      <c r="K38" s="44"/>
      <c r="L38" s="44"/>
      <c r="M38" s="22"/>
      <c r="N38" s="22"/>
      <c r="O38" s="22"/>
      <c r="P38" s="22"/>
      <c r="Q38" s="22"/>
      <c r="R38" s="21"/>
      <c r="S38" s="14"/>
      <c r="T38" s="14"/>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23">
        <f t="shared" si="0"/>
        <v>0</v>
      </c>
      <c r="BB38" s="29">
        <f t="shared" si="1"/>
        <v>0</v>
      </c>
      <c r="BC38" s="8" t="str">
        <f t="shared" si="2"/>
        <v> Zero Only</v>
      </c>
    </row>
    <row r="39" spans="1:55" s="7" customFormat="1" ht="18" customHeight="1">
      <c r="A39" s="114">
        <v>5.11</v>
      </c>
      <c r="B39" s="72" t="s">
        <v>149</v>
      </c>
      <c r="C39" s="38" t="s">
        <v>171</v>
      </c>
      <c r="D39" s="75">
        <v>7</v>
      </c>
      <c r="E39" s="39" t="s">
        <v>73</v>
      </c>
      <c r="F39" s="74"/>
      <c r="G39" s="41"/>
      <c r="H39" s="42"/>
      <c r="I39" s="35"/>
      <c r="J39" s="43"/>
      <c r="K39" s="44"/>
      <c r="L39" s="44"/>
      <c r="M39" s="22"/>
      <c r="N39" s="22"/>
      <c r="O39" s="22"/>
      <c r="P39" s="22"/>
      <c r="Q39" s="22"/>
      <c r="R39" s="21"/>
      <c r="S39" s="14"/>
      <c r="T39" s="14"/>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23">
        <f t="shared" si="0"/>
        <v>0</v>
      </c>
      <c r="BB39" s="29">
        <f t="shared" si="1"/>
        <v>0</v>
      </c>
      <c r="BC39" s="8" t="str">
        <f t="shared" si="2"/>
        <v> Zero Only</v>
      </c>
    </row>
    <row r="40" spans="1:55" s="7" customFormat="1" ht="18" customHeight="1">
      <c r="A40" s="123">
        <v>5.12</v>
      </c>
      <c r="B40" s="72" t="s">
        <v>150</v>
      </c>
      <c r="C40" s="38" t="s">
        <v>172</v>
      </c>
      <c r="D40" s="75">
        <v>7</v>
      </c>
      <c r="E40" s="39" t="s">
        <v>73</v>
      </c>
      <c r="F40" s="74"/>
      <c r="G40" s="41"/>
      <c r="H40" s="42"/>
      <c r="I40" s="35"/>
      <c r="J40" s="43"/>
      <c r="K40" s="44"/>
      <c r="L40" s="44"/>
      <c r="M40" s="22"/>
      <c r="N40" s="22"/>
      <c r="O40" s="22"/>
      <c r="P40" s="22"/>
      <c r="Q40" s="22"/>
      <c r="R40" s="21"/>
      <c r="S40" s="14"/>
      <c r="T40" s="14"/>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23">
        <f t="shared" si="0"/>
        <v>0</v>
      </c>
      <c r="BB40" s="29">
        <f t="shared" si="1"/>
        <v>0</v>
      </c>
      <c r="BC40" s="8" t="str">
        <f t="shared" si="2"/>
        <v> Zero Only</v>
      </c>
    </row>
    <row r="41" spans="1:55" s="7" customFormat="1" ht="17.25" customHeight="1">
      <c r="A41" s="114">
        <v>5.13</v>
      </c>
      <c r="B41" s="72" t="s">
        <v>145</v>
      </c>
      <c r="C41" s="38" t="s">
        <v>173</v>
      </c>
      <c r="D41" s="75">
        <v>1</v>
      </c>
      <c r="E41" s="39" t="s">
        <v>73</v>
      </c>
      <c r="F41" s="74"/>
      <c r="G41" s="41"/>
      <c r="H41" s="42"/>
      <c r="I41" s="35"/>
      <c r="J41" s="43"/>
      <c r="K41" s="44"/>
      <c r="L41" s="44"/>
      <c r="M41" s="22"/>
      <c r="N41" s="22"/>
      <c r="O41" s="22"/>
      <c r="P41" s="22"/>
      <c r="Q41" s="22"/>
      <c r="R41" s="21"/>
      <c r="S41" s="14"/>
      <c r="T41" s="14"/>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23">
        <f t="shared" si="0"/>
        <v>0</v>
      </c>
      <c r="BB41" s="29">
        <f t="shared" si="1"/>
        <v>0</v>
      </c>
      <c r="BC41" s="8" t="str">
        <f t="shared" si="2"/>
        <v> Zero Only</v>
      </c>
    </row>
    <row r="42" spans="1:55" s="7" customFormat="1" ht="19.5" customHeight="1">
      <c r="A42" s="123">
        <v>5.14</v>
      </c>
      <c r="B42" s="72" t="s">
        <v>146</v>
      </c>
      <c r="C42" s="38" t="s">
        <v>174</v>
      </c>
      <c r="D42" s="75" t="s">
        <v>151</v>
      </c>
      <c r="E42" s="39" t="s">
        <v>73</v>
      </c>
      <c r="F42" s="74"/>
      <c r="G42" s="41"/>
      <c r="H42" s="42"/>
      <c r="I42" s="35"/>
      <c r="J42" s="43"/>
      <c r="K42" s="44"/>
      <c r="L42" s="44"/>
      <c r="M42" s="22"/>
      <c r="N42" s="22"/>
      <c r="O42" s="22"/>
      <c r="P42" s="22"/>
      <c r="Q42" s="22"/>
      <c r="R42" s="21"/>
      <c r="S42" s="14"/>
      <c r="T42" s="14"/>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23" t="e">
        <f t="shared" si="0"/>
        <v>#VALUE!</v>
      </c>
      <c r="BB42" s="29" t="e">
        <f t="shared" si="1"/>
        <v>#VALUE!</v>
      </c>
      <c r="BC42" s="8" t="e">
        <f t="shared" si="2"/>
        <v>#VALUE!</v>
      </c>
    </row>
    <row r="43" spans="1:55" s="7" customFormat="1" ht="43.5" customHeight="1">
      <c r="A43" s="114">
        <v>5.15</v>
      </c>
      <c r="B43" s="124" t="s">
        <v>71</v>
      </c>
      <c r="C43" s="38" t="s">
        <v>175</v>
      </c>
      <c r="D43" s="125">
        <v>8.1</v>
      </c>
      <c r="E43" s="126" t="s">
        <v>74</v>
      </c>
      <c r="F43" s="74"/>
      <c r="G43" s="41"/>
      <c r="H43" s="42"/>
      <c r="I43" s="35"/>
      <c r="J43" s="43"/>
      <c r="K43" s="44"/>
      <c r="L43" s="44"/>
      <c r="M43" s="22"/>
      <c r="N43" s="22"/>
      <c r="O43" s="22"/>
      <c r="P43" s="22"/>
      <c r="Q43" s="22"/>
      <c r="R43" s="21"/>
      <c r="S43" s="14"/>
      <c r="T43" s="14"/>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23">
        <f t="shared" si="0"/>
        <v>0</v>
      </c>
      <c r="BB43" s="29">
        <f t="shared" si="1"/>
        <v>0</v>
      </c>
      <c r="BC43" s="8" t="str">
        <f t="shared" si="2"/>
        <v> Zero Only</v>
      </c>
    </row>
    <row r="44" spans="1:55" s="7" customFormat="1" ht="30">
      <c r="A44" s="123">
        <v>5.16</v>
      </c>
      <c r="B44" s="61" t="s">
        <v>72</v>
      </c>
      <c r="C44" s="38" t="s">
        <v>176</v>
      </c>
      <c r="D44" s="90">
        <v>2</v>
      </c>
      <c r="E44" s="39" t="s">
        <v>73</v>
      </c>
      <c r="F44" s="74"/>
      <c r="G44" s="41"/>
      <c r="H44" s="42"/>
      <c r="I44" s="35"/>
      <c r="J44" s="43"/>
      <c r="K44" s="44"/>
      <c r="L44" s="44"/>
      <c r="M44" s="22"/>
      <c r="N44" s="22"/>
      <c r="O44" s="22"/>
      <c r="P44" s="22"/>
      <c r="Q44" s="22"/>
      <c r="R44" s="21"/>
      <c r="S44" s="14"/>
      <c r="T44" s="14"/>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23">
        <f t="shared" si="0"/>
        <v>0</v>
      </c>
      <c r="BB44" s="29">
        <f t="shared" si="1"/>
        <v>0</v>
      </c>
      <c r="BC44" s="8" t="str">
        <f t="shared" si="2"/>
        <v> Zero Only</v>
      </c>
    </row>
    <row r="45" spans="1:55" s="7" customFormat="1" ht="18" customHeight="1">
      <c r="A45" s="114">
        <v>5.17</v>
      </c>
      <c r="B45" s="68" t="s">
        <v>75</v>
      </c>
      <c r="C45" s="38"/>
      <c r="D45" s="90"/>
      <c r="E45" s="39"/>
      <c r="F45" s="74"/>
      <c r="G45" s="41"/>
      <c r="H45" s="42"/>
      <c r="I45" s="35"/>
      <c r="J45" s="43"/>
      <c r="K45" s="44"/>
      <c r="L45" s="44"/>
      <c r="M45" s="22"/>
      <c r="N45" s="22"/>
      <c r="O45" s="22"/>
      <c r="P45" s="22"/>
      <c r="Q45" s="22"/>
      <c r="R45" s="21"/>
      <c r="S45" s="14"/>
      <c r="T45" s="14"/>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23">
        <f t="shared" si="0"/>
        <v>0</v>
      </c>
      <c r="BB45" s="29">
        <f t="shared" si="1"/>
        <v>0</v>
      </c>
      <c r="BC45" s="8" t="str">
        <f t="shared" si="2"/>
        <v> Zero Only</v>
      </c>
    </row>
    <row r="46" spans="1:55" s="7" customFormat="1" ht="87.75" customHeight="1">
      <c r="A46" s="123">
        <v>5.18</v>
      </c>
      <c r="B46" s="146" t="s">
        <v>270</v>
      </c>
      <c r="C46" s="38" t="s">
        <v>177</v>
      </c>
      <c r="D46" s="129">
        <v>1</v>
      </c>
      <c r="E46" s="130" t="s">
        <v>73</v>
      </c>
      <c r="F46" s="74"/>
      <c r="G46" s="41"/>
      <c r="H46" s="42"/>
      <c r="I46" s="35"/>
      <c r="J46" s="43"/>
      <c r="K46" s="44"/>
      <c r="L46" s="44"/>
      <c r="M46" s="22"/>
      <c r="N46" s="22"/>
      <c r="O46" s="22"/>
      <c r="P46" s="22"/>
      <c r="Q46" s="22"/>
      <c r="R46" s="21"/>
      <c r="S46" s="14"/>
      <c r="T46" s="14"/>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23">
        <f t="shared" si="0"/>
        <v>0</v>
      </c>
      <c r="BB46" s="29">
        <f t="shared" si="1"/>
        <v>0</v>
      </c>
      <c r="BC46" s="8" t="str">
        <f t="shared" si="2"/>
        <v> Zero Only</v>
      </c>
    </row>
    <row r="47" spans="1:55" s="7" customFormat="1" ht="16.5" customHeight="1">
      <c r="A47" s="114">
        <v>5.19</v>
      </c>
      <c r="B47" s="128" t="s">
        <v>152</v>
      </c>
      <c r="C47" s="38" t="s">
        <v>178</v>
      </c>
      <c r="D47" s="75">
        <v>2</v>
      </c>
      <c r="E47" s="39" t="s">
        <v>73</v>
      </c>
      <c r="F47" s="74"/>
      <c r="G47" s="41"/>
      <c r="H47" s="42"/>
      <c r="I47" s="35"/>
      <c r="J47" s="43"/>
      <c r="K47" s="44"/>
      <c r="L47" s="44"/>
      <c r="M47" s="22"/>
      <c r="N47" s="22"/>
      <c r="O47" s="22"/>
      <c r="P47" s="22"/>
      <c r="Q47" s="22"/>
      <c r="R47" s="21"/>
      <c r="S47" s="14"/>
      <c r="T47" s="14"/>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23">
        <f t="shared" si="0"/>
        <v>0</v>
      </c>
      <c r="BB47" s="29">
        <f t="shared" si="1"/>
        <v>0</v>
      </c>
      <c r="BC47" s="8" t="str">
        <f t="shared" si="2"/>
        <v> Zero Only</v>
      </c>
    </row>
    <row r="48" spans="1:55" s="7" customFormat="1" ht="15" customHeight="1">
      <c r="A48" s="123">
        <v>5.2</v>
      </c>
      <c r="B48" s="128" t="s">
        <v>143</v>
      </c>
      <c r="C48" s="38" t="s">
        <v>179</v>
      </c>
      <c r="D48" s="75">
        <v>2</v>
      </c>
      <c r="E48" s="39" t="s">
        <v>73</v>
      </c>
      <c r="F48" s="74"/>
      <c r="G48" s="41"/>
      <c r="H48" s="42"/>
      <c r="I48" s="35"/>
      <c r="J48" s="43"/>
      <c r="K48" s="44"/>
      <c r="L48" s="44"/>
      <c r="M48" s="22"/>
      <c r="N48" s="22"/>
      <c r="O48" s="22"/>
      <c r="P48" s="22"/>
      <c r="Q48" s="22"/>
      <c r="R48" s="21"/>
      <c r="S48" s="14"/>
      <c r="T48" s="14"/>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23">
        <f t="shared" si="0"/>
        <v>0</v>
      </c>
      <c r="BB48" s="29">
        <f t="shared" si="1"/>
        <v>0</v>
      </c>
      <c r="BC48" s="8" t="str">
        <f t="shared" si="2"/>
        <v> Zero Only</v>
      </c>
    </row>
    <row r="49" spans="1:55" s="7" customFormat="1" ht="18" customHeight="1">
      <c r="A49" s="114">
        <v>5.21</v>
      </c>
      <c r="B49" s="128" t="s">
        <v>146</v>
      </c>
      <c r="C49" s="38" t="s">
        <v>180</v>
      </c>
      <c r="D49" s="75" t="s">
        <v>153</v>
      </c>
      <c r="E49" s="39" t="s">
        <v>73</v>
      </c>
      <c r="F49" s="74"/>
      <c r="G49" s="41"/>
      <c r="H49" s="42"/>
      <c r="I49" s="35"/>
      <c r="J49" s="43"/>
      <c r="K49" s="44"/>
      <c r="L49" s="44"/>
      <c r="M49" s="22"/>
      <c r="N49" s="22"/>
      <c r="O49" s="22"/>
      <c r="P49" s="22"/>
      <c r="Q49" s="22"/>
      <c r="R49" s="21"/>
      <c r="S49" s="14"/>
      <c r="T49" s="14"/>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23" t="e">
        <f t="shared" si="0"/>
        <v>#VALUE!</v>
      </c>
      <c r="BB49" s="29" t="e">
        <f t="shared" si="1"/>
        <v>#VALUE!</v>
      </c>
      <c r="BC49" s="8" t="e">
        <f t="shared" si="2"/>
        <v>#VALUE!</v>
      </c>
    </row>
    <row r="50" spans="1:55" s="7" customFormat="1" ht="40.5" customHeight="1">
      <c r="A50" s="123">
        <v>5.22</v>
      </c>
      <c r="B50" s="61" t="s">
        <v>76</v>
      </c>
      <c r="C50" s="38" t="s">
        <v>181</v>
      </c>
      <c r="D50" s="90">
        <v>1.67</v>
      </c>
      <c r="E50" s="39" t="s">
        <v>74</v>
      </c>
      <c r="F50" s="74"/>
      <c r="G50" s="41"/>
      <c r="H50" s="42"/>
      <c r="I50" s="35"/>
      <c r="J50" s="43"/>
      <c r="K50" s="44"/>
      <c r="L50" s="44"/>
      <c r="M50" s="22"/>
      <c r="N50" s="22"/>
      <c r="O50" s="22"/>
      <c r="P50" s="22"/>
      <c r="Q50" s="22"/>
      <c r="R50" s="21"/>
      <c r="S50" s="14"/>
      <c r="T50" s="14"/>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23">
        <f t="shared" si="0"/>
        <v>0</v>
      </c>
      <c r="BB50" s="29">
        <f t="shared" si="1"/>
        <v>0</v>
      </c>
      <c r="BC50" s="8" t="str">
        <f t="shared" si="2"/>
        <v> Zero Only</v>
      </c>
    </row>
    <row r="51" spans="1:55" s="7" customFormat="1" ht="27" customHeight="1">
      <c r="A51" s="114">
        <v>5.23</v>
      </c>
      <c r="B51" s="61" t="s">
        <v>72</v>
      </c>
      <c r="C51" s="38" t="s">
        <v>182</v>
      </c>
      <c r="D51" s="90">
        <v>1</v>
      </c>
      <c r="E51" s="39" t="s">
        <v>73</v>
      </c>
      <c r="F51" s="74"/>
      <c r="G51" s="41"/>
      <c r="H51" s="42"/>
      <c r="I51" s="35"/>
      <c r="J51" s="43"/>
      <c r="K51" s="44"/>
      <c r="L51" s="44"/>
      <c r="M51" s="22"/>
      <c r="N51" s="22"/>
      <c r="O51" s="22"/>
      <c r="P51" s="22"/>
      <c r="Q51" s="22"/>
      <c r="R51" s="21"/>
      <c r="S51" s="14"/>
      <c r="T51" s="14"/>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23">
        <f t="shared" si="0"/>
        <v>0</v>
      </c>
      <c r="BB51" s="29">
        <f t="shared" si="1"/>
        <v>0</v>
      </c>
      <c r="BC51" s="8" t="str">
        <f t="shared" si="2"/>
        <v> Zero Only</v>
      </c>
    </row>
    <row r="52" spans="1:55" s="7" customFormat="1" ht="18" customHeight="1">
      <c r="A52" s="123">
        <v>5.23999999999999</v>
      </c>
      <c r="B52" s="68" t="s">
        <v>77</v>
      </c>
      <c r="C52" s="38"/>
      <c r="D52" s="90"/>
      <c r="E52" s="39"/>
      <c r="F52" s="74"/>
      <c r="G52" s="41"/>
      <c r="H52" s="42"/>
      <c r="I52" s="35"/>
      <c r="J52" s="43"/>
      <c r="K52" s="44"/>
      <c r="L52" s="44"/>
      <c r="M52" s="22"/>
      <c r="N52" s="22"/>
      <c r="O52" s="22"/>
      <c r="P52" s="22"/>
      <c r="Q52" s="22"/>
      <c r="R52" s="21"/>
      <c r="S52" s="14"/>
      <c r="T52" s="14"/>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23">
        <f t="shared" si="0"/>
        <v>0</v>
      </c>
      <c r="BB52" s="29">
        <f t="shared" si="1"/>
        <v>0</v>
      </c>
      <c r="BC52" s="8" t="str">
        <f t="shared" si="2"/>
        <v> Zero Only</v>
      </c>
    </row>
    <row r="53" spans="1:55" s="7" customFormat="1" ht="90" customHeight="1">
      <c r="A53" s="114">
        <v>5.24999999999999</v>
      </c>
      <c r="B53" s="146" t="s">
        <v>271</v>
      </c>
      <c r="C53" s="38" t="s">
        <v>183</v>
      </c>
      <c r="D53" s="90">
        <v>1</v>
      </c>
      <c r="E53" s="39" t="s">
        <v>73</v>
      </c>
      <c r="F53" s="74"/>
      <c r="G53" s="41"/>
      <c r="H53" s="42"/>
      <c r="I53" s="35"/>
      <c r="J53" s="43"/>
      <c r="K53" s="44"/>
      <c r="L53" s="44"/>
      <c r="M53" s="22"/>
      <c r="N53" s="22"/>
      <c r="O53" s="22"/>
      <c r="P53" s="22"/>
      <c r="Q53" s="22"/>
      <c r="R53" s="21"/>
      <c r="S53" s="14"/>
      <c r="T53" s="14"/>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23">
        <f t="shared" si="0"/>
        <v>0</v>
      </c>
      <c r="BB53" s="29">
        <f t="shared" si="1"/>
        <v>0</v>
      </c>
      <c r="BC53" s="8" t="str">
        <f t="shared" si="2"/>
        <v> Zero Only</v>
      </c>
    </row>
    <row r="54" spans="1:55" s="7" customFormat="1" ht="45.75" customHeight="1">
      <c r="A54" s="123">
        <v>5.25999999999999</v>
      </c>
      <c r="B54" s="61" t="s">
        <v>69</v>
      </c>
      <c r="C54" s="38" t="s">
        <v>184</v>
      </c>
      <c r="D54" s="103">
        <v>2.68</v>
      </c>
      <c r="E54" s="39" t="s">
        <v>74</v>
      </c>
      <c r="F54" s="132"/>
      <c r="G54" s="16"/>
      <c r="H54" s="17"/>
      <c r="I54" s="8"/>
      <c r="J54" s="18"/>
      <c r="K54" s="19"/>
      <c r="L54" s="19"/>
      <c r="M54" s="22"/>
      <c r="N54" s="22"/>
      <c r="O54" s="22"/>
      <c r="P54" s="22"/>
      <c r="Q54" s="22"/>
      <c r="R54" s="21"/>
      <c r="S54" s="14"/>
      <c r="T54" s="14"/>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23">
        <f t="shared" si="0"/>
        <v>0</v>
      </c>
      <c r="BB54" s="29">
        <f t="shared" si="1"/>
        <v>0</v>
      </c>
      <c r="BC54" s="8" t="str">
        <f t="shared" si="2"/>
        <v> Zero Only</v>
      </c>
    </row>
    <row r="55" spans="1:55" s="7" customFormat="1" ht="21" customHeight="1">
      <c r="A55" s="114">
        <v>5.26999999999999</v>
      </c>
      <c r="B55" s="72" t="s">
        <v>143</v>
      </c>
      <c r="C55" s="38" t="s">
        <v>185</v>
      </c>
      <c r="D55" s="75">
        <v>4</v>
      </c>
      <c r="E55" s="39" t="s">
        <v>73</v>
      </c>
      <c r="F55" s="132"/>
      <c r="G55" s="16"/>
      <c r="H55" s="17"/>
      <c r="I55" s="8"/>
      <c r="J55" s="18"/>
      <c r="K55" s="19"/>
      <c r="L55" s="19"/>
      <c r="M55" s="22"/>
      <c r="N55" s="22"/>
      <c r="O55" s="22"/>
      <c r="P55" s="22"/>
      <c r="Q55" s="22"/>
      <c r="R55" s="21"/>
      <c r="S55" s="14"/>
      <c r="T55" s="14"/>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23">
        <f t="shared" si="0"/>
        <v>0</v>
      </c>
      <c r="BB55" s="29">
        <f t="shared" si="1"/>
        <v>0</v>
      </c>
      <c r="BC55" s="8" t="str">
        <f t="shared" si="2"/>
        <v> Zero Only</v>
      </c>
    </row>
    <row r="56" spans="1:55" s="7" customFormat="1" ht="18" customHeight="1">
      <c r="A56" s="123">
        <v>5.27999999999999</v>
      </c>
      <c r="B56" s="72" t="s">
        <v>144</v>
      </c>
      <c r="C56" s="38" t="s">
        <v>186</v>
      </c>
      <c r="D56" s="75">
        <v>4</v>
      </c>
      <c r="E56" s="39" t="s">
        <v>73</v>
      </c>
      <c r="F56" s="132"/>
      <c r="G56" s="16"/>
      <c r="H56" s="17"/>
      <c r="I56" s="8"/>
      <c r="J56" s="18"/>
      <c r="K56" s="19"/>
      <c r="L56" s="19"/>
      <c r="M56" s="22"/>
      <c r="N56" s="22"/>
      <c r="O56" s="22"/>
      <c r="P56" s="22"/>
      <c r="Q56" s="22"/>
      <c r="R56" s="21"/>
      <c r="S56" s="14"/>
      <c r="T56" s="14"/>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23">
        <f t="shared" si="0"/>
        <v>0</v>
      </c>
      <c r="BB56" s="29">
        <f t="shared" si="1"/>
        <v>0</v>
      </c>
      <c r="BC56" s="8" t="str">
        <f t="shared" si="2"/>
        <v> Zero Only</v>
      </c>
    </row>
    <row r="57" spans="1:55" s="7" customFormat="1" ht="20.25" customHeight="1">
      <c r="A57" s="114">
        <v>5.28999999999999</v>
      </c>
      <c r="B57" s="72" t="s">
        <v>146</v>
      </c>
      <c r="C57" s="38" t="s">
        <v>187</v>
      </c>
      <c r="D57" s="75" t="s">
        <v>154</v>
      </c>
      <c r="E57" s="39" t="s">
        <v>73</v>
      </c>
      <c r="F57" s="132"/>
      <c r="G57" s="16"/>
      <c r="H57" s="17"/>
      <c r="I57" s="8"/>
      <c r="J57" s="18"/>
      <c r="K57" s="19"/>
      <c r="L57" s="19"/>
      <c r="M57" s="22"/>
      <c r="N57" s="22"/>
      <c r="O57" s="22"/>
      <c r="P57" s="22"/>
      <c r="Q57" s="22"/>
      <c r="R57" s="21"/>
      <c r="S57" s="14"/>
      <c r="T57" s="14"/>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23" t="e">
        <f t="shared" si="0"/>
        <v>#VALUE!</v>
      </c>
      <c r="BB57" s="29" t="e">
        <f t="shared" si="1"/>
        <v>#VALUE!</v>
      </c>
      <c r="BC57" s="8" t="e">
        <f t="shared" si="2"/>
        <v>#VALUE!</v>
      </c>
    </row>
    <row r="58" spans="1:55" s="7" customFormat="1" ht="18" customHeight="1">
      <c r="A58" s="123">
        <v>5.29999999999999</v>
      </c>
      <c r="B58" s="68" t="s">
        <v>78</v>
      </c>
      <c r="C58" s="38"/>
      <c r="D58" s="103"/>
      <c r="E58" s="39"/>
      <c r="F58" s="132"/>
      <c r="G58" s="16"/>
      <c r="H58" s="17"/>
      <c r="I58" s="8"/>
      <c r="J58" s="18"/>
      <c r="K58" s="19"/>
      <c r="L58" s="19"/>
      <c r="M58" s="22"/>
      <c r="N58" s="22"/>
      <c r="O58" s="22"/>
      <c r="P58" s="22"/>
      <c r="Q58" s="22"/>
      <c r="R58" s="21"/>
      <c r="S58" s="14"/>
      <c r="T58" s="14"/>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23">
        <f t="shared" si="0"/>
        <v>0</v>
      </c>
      <c r="BB58" s="29">
        <f t="shared" si="1"/>
        <v>0</v>
      </c>
      <c r="BC58" s="8" t="str">
        <f t="shared" si="2"/>
        <v> Zero Only</v>
      </c>
    </row>
    <row r="59" spans="1:55" s="7" customFormat="1" ht="95.25" customHeight="1">
      <c r="A59" s="114">
        <v>5.30999999999999</v>
      </c>
      <c r="B59" s="147" t="s">
        <v>272</v>
      </c>
      <c r="C59" s="38" t="s">
        <v>188</v>
      </c>
      <c r="D59" s="90">
        <v>1</v>
      </c>
      <c r="E59" s="39" t="s">
        <v>73</v>
      </c>
      <c r="F59" s="74"/>
      <c r="G59" s="41"/>
      <c r="H59" s="42"/>
      <c r="I59" s="35"/>
      <c r="J59" s="43"/>
      <c r="K59" s="44"/>
      <c r="L59" s="44"/>
      <c r="M59" s="22"/>
      <c r="N59" s="22"/>
      <c r="O59" s="22"/>
      <c r="P59" s="22"/>
      <c r="Q59" s="22"/>
      <c r="R59" s="21"/>
      <c r="S59" s="14"/>
      <c r="T59" s="14"/>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23">
        <f t="shared" si="0"/>
        <v>0</v>
      </c>
      <c r="BB59" s="29">
        <f t="shared" si="1"/>
        <v>0</v>
      </c>
      <c r="BC59" s="8" t="str">
        <f t="shared" si="2"/>
        <v> Zero Only</v>
      </c>
    </row>
    <row r="60" spans="1:55" s="7" customFormat="1" ht="43.5" customHeight="1">
      <c r="A60" s="123">
        <v>5.31999999999999</v>
      </c>
      <c r="B60" s="61" t="s">
        <v>69</v>
      </c>
      <c r="C60" s="38" t="s">
        <v>189</v>
      </c>
      <c r="D60" s="103">
        <v>1.49</v>
      </c>
      <c r="E60" s="39" t="s">
        <v>74</v>
      </c>
      <c r="F60" s="132"/>
      <c r="G60" s="16"/>
      <c r="H60" s="17"/>
      <c r="I60" s="8"/>
      <c r="J60" s="18"/>
      <c r="K60" s="19"/>
      <c r="L60" s="19"/>
      <c r="M60" s="22"/>
      <c r="N60" s="22"/>
      <c r="O60" s="22"/>
      <c r="P60" s="22"/>
      <c r="Q60" s="22"/>
      <c r="R60" s="21"/>
      <c r="S60" s="14"/>
      <c r="T60" s="14"/>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23">
        <f t="shared" si="0"/>
        <v>0</v>
      </c>
      <c r="BB60" s="29">
        <f t="shared" si="1"/>
        <v>0</v>
      </c>
      <c r="BC60" s="8" t="str">
        <f t="shared" si="2"/>
        <v> Zero Only</v>
      </c>
    </row>
    <row r="61" spans="1:55" s="7" customFormat="1" ht="15.75" customHeight="1">
      <c r="A61" s="114">
        <v>5.32999999999999</v>
      </c>
      <c r="B61" s="72" t="s">
        <v>144</v>
      </c>
      <c r="C61" s="38" t="s">
        <v>190</v>
      </c>
      <c r="D61" s="75">
        <v>2</v>
      </c>
      <c r="E61" s="39" t="s">
        <v>73</v>
      </c>
      <c r="F61" s="132"/>
      <c r="G61" s="16"/>
      <c r="H61" s="17"/>
      <c r="I61" s="8"/>
      <c r="J61" s="18"/>
      <c r="K61" s="19"/>
      <c r="L61" s="19"/>
      <c r="M61" s="22"/>
      <c r="N61" s="22"/>
      <c r="O61" s="22"/>
      <c r="P61" s="22"/>
      <c r="Q61" s="22"/>
      <c r="R61" s="21"/>
      <c r="S61" s="14"/>
      <c r="T61" s="14"/>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23">
        <f t="shared" si="0"/>
        <v>0</v>
      </c>
      <c r="BB61" s="29">
        <f t="shared" si="1"/>
        <v>0</v>
      </c>
      <c r="BC61" s="8" t="str">
        <f t="shared" si="2"/>
        <v> Zero Only</v>
      </c>
    </row>
    <row r="62" spans="1:55" s="7" customFormat="1" ht="18" customHeight="1">
      <c r="A62" s="123">
        <v>5.33999999999999</v>
      </c>
      <c r="B62" s="72" t="s">
        <v>143</v>
      </c>
      <c r="C62" s="38" t="s">
        <v>191</v>
      </c>
      <c r="D62" s="75">
        <v>2</v>
      </c>
      <c r="E62" s="39" t="s">
        <v>73</v>
      </c>
      <c r="F62" s="132"/>
      <c r="G62" s="16"/>
      <c r="H62" s="17"/>
      <c r="I62" s="8"/>
      <c r="J62" s="18"/>
      <c r="K62" s="19"/>
      <c r="L62" s="19"/>
      <c r="M62" s="22"/>
      <c r="N62" s="22"/>
      <c r="O62" s="22"/>
      <c r="P62" s="22"/>
      <c r="Q62" s="22"/>
      <c r="R62" s="21"/>
      <c r="S62" s="14"/>
      <c r="T62" s="14"/>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23">
        <f t="shared" si="0"/>
        <v>0</v>
      </c>
      <c r="BB62" s="29">
        <f t="shared" si="1"/>
        <v>0</v>
      </c>
      <c r="BC62" s="8" t="str">
        <f t="shared" si="2"/>
        <v> Zero Only</v>
      </c>
    </row>
    <row r="63" spans="1:55" s="7" customFormat="1" ht="17.25" customHeight="1">
      <c r="A63" s="114">
        <v>5.34999999999999</v>
      </c>
      <c r="B63" s="72" t="s">
        <v>146</v>
      </c>
      <c r="C63" s="38" t="s">
        <v>192</v>
      </c>
      <c r="D63" s="75" t="s">
        <v>153</v>
      </c>
      <c r="E63" s="39" t="s">
        <v>73</v>
      </c>
      <c r="F63" s="132"/>
      <c r="G63" s="16"/>
      <c r="H63" s="17"/>
      <c r="I63" s="8"/>
      <c r="J63" s="18"/>
      <c r="K63" s="19"/>
      <c r="L63" s="19"/>
      <c r="M63" s="22"/>
      <c r="N63" s="22"/>
      <c r="O63" s="22"/>
      <c r="P63" s="22"/>
      <c r="Q63" s="22"/>
      <c r="R63" s="21"/>
      <c r="S63" s="14"/>
      <c r="T63" s="14"/>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23" t="e">
        <f t="shared" si="0"/>
        <v>#VALUE!</v>
      </c>
      <c r="BB63" s="29" t="e">
        <f t="shared" si="1"/>
        <v>#VALUE!</v>
      </c>
      <c r="BC63" s="8" t="e">
        <f t="shared" si="2"/>
        <v>#VALUE!</v>
      </c>
    </row>
    <row r="64" spans="1:55" s="7" customFormat="1" ht="30.75" customHeight="1">
      <c r="A64" s="123">
        <v>5.35999999999999</v>
      </c>
      <c r="B64" s="62" t="s">
        <v>72</v>
      </c>
      <c r="C64" s="38" t="s">
        <v>193</v>
      </c>
      <c r="D64" s="103">
        <v>1</v>
      </c>
      <c r="E64" s="39" t="s">
        <v>73</v>
      </c>
      <c r="F64" s="132"/>
      <c r="G64" s="16"/>
      <c r="H64" s="17"/>
      <c r="I64" s="8"/>
      <c r="J64" s="18"/>
      <c r="K64" s="19"/>
      <c r="L64" s="19"/>
      <c r="M64" s="22"/>
      <c r="N64" s="22"/>
      <c r="O64" s="22"/>
      <c r="P64" s="22"/>
      <c r="Q64" s="22"/>
      <c r="R64" s="21"/>
      <c r="S64" s="14"/>
      <c r="T64" s="14"/>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23">
        <f t="shared" si="0"/>
        <v>0</v>
      </c>
      <c r="BB64" s="29">
        <f t="shared" si="1"/>
        <v>0</v>
      </c>
      <c r="BC64" s="8" t="str">
        <f t="shared" si="2"/>
        <v> Zero Only</v>
      </c>
    </row>
    <row r="65" spans="1:55" s="7" customFormat="1" ht="18" customHeight="1">
      <c r="A65" s="114">
        <v>5.36999999999999</v>
      </c>
      <c r="B65" s="68" t="s">
        <v>79</v>
      </c>
      <c r="C65" s="38"/>
      <c r="D65" s="103"/>
      <c r="E65" s="39"/>
      <c r="F65" s="74"/>
      <c r="G65" s="41"/>
      <c r="H65" s="42"/>
      <c r="I65" s="35"/>
      <c r="J65" s="43"/>
      <c r="K65" s="44"/>
      <c r="L65" s="44"/>
      <c r="M65" s="22"/>
      <c r="N65" s="22"/>
      <c r="O65" s="22"/>
      <c r="P65" s="22"/>
      <c r="Q65" s="22"/>
      <c r="R65" s="21"/>
      <c r="S65" s="14"/>
      <c r="T65" s="14"/>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23">
        <f t="shared" si="0"/>
        <v>0</v>
      </c>
      <c r="BB65" s="29">
        <f t="shared" si="1"/>
        <v>0</v>
      </c>
      <c r="BC65" s="8" t="str">
        <f t="shared" si="2"/>
        <v> Zero Only</v>
      </c>
    </row>
    <row r="66" spans="1:55" s="7" customFormat="1" ht="87" customHeight="1">
      <c r="A66" s="123">
        <v>5.37999999999999</v>
      </c>
      <c r="B66" s="61" t="s">
        <v>80</v>
      </c>
      <c r="C66" s="38" t="s">
        <v>194</v>
      </c>
      <c r="D66" s="103">
        <v>1</v>
      </c>
      <c r="E66" s="39" t="s">
        <v>73</v>
      </c>
      <c r="F66" s="74"/>
      <c r="G66" s="41"/>
      <c r="H66" s="42"/>
      <c r="I66" s="35"/>
      <c r="J66" s="43"/>
      <c r="K66" s="44"/>
      <c r="L66" s="44"/>
      <c r="M66" s="22"/>
      <c r="N66" s="22"/>
      <c r="O66" s="22"/>
      <c r="P66" s="22"/>
      <c r="Q66" s="22"/>
      <c r="R66" s="21"/>
      <c r="S66" s="14"/>
      <c r="T66" s="14"/>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23">
        <f t="shared" si="0"/>
        <v>0</v>
      </c>
      <c r="BB66" s="29">
        <f t="shared" si="1"/>
        <v>0</v>
      </c>
      <c r="BC66" s="8" t="str">
        <f t="shared" si="2"/>
        <v> Zero Only</v>
      </c>
    </row>
    <row r="67" spans="1:55" s="7" customFormat="1" ht="42" customHeight="1">
      <c r="A67" s="114">
        <v>5.38999999999999</v>
      </c>
      <c r="B67" s="61" t="s">
        <v>69</v>
      </c>
      <c r="C67" s="38" t="s">
        <v>195</v>
      </c>
      <c r="D67" s="103">
        <v>1</v>
      </c>
      <c r="E67" s="39" t="s">
        <v>74</v>
      </c>
      <c r="F67" s="74"/>
      <c r="G67" s="41"/>
      <c r="H67" s="42"/>
      <c r="I67" s="35"/>
      <c r="J67" s="43"/>
      <c r="K67" s="44"/>
      <c r="L67" s="44"/>
      <c r="M67" s="22"/>
      <c r="N67" s="22"/>
      <c r="O67" s="22"/>
      <c r="P67" s="22"/>
      <c r="Q67" s="22"/>
      <c r="R67" s="21"/>
      <c r="S67" s="14"/>
      <c r="T67" s="14"/>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23">
        <f t="shared" si="0"/>
        <v>0</v>
      </c>
      <c r="BB67" s="29">
        <f t="shared" si="1"/>
        <v>0</v>
      </c>
      <c r="BC67" s="8" t="str">
        <f t="shared" si="2"/>
        <v> Zero Only</v>
      </c>
    </row>
    <row r="68" spans="1:55" s="7" customFormat="1" ht="18.75" customHeight="1">
      <c r="A68" s="123">
        <v>5.39999999999999</v>
      </c>
      <c r="B68" s="72" t="s">
        <v>144</v>
      </c>
      <c r="C68" s="38" t="s">
        <v>196</v>
      </c>
      <c r="D68" s="103">
        <v>1</v>
      </c>
      <c r="E68" s="39" t="s">
        <v>73</v>
      </c>
      <c r="F68" s="74"/>
      <c r="G68" s="41"/>
      <c r="H68" s="42"/>
      <c r="I68" s="35"/>
      <c r="J68" s="43"/>
      <c r="K68" s="44"/>
      <c r="L68" s="44"/>
      <c r="M68" s="22"/>
      <c r="N68" s="22"/>
      <c r="O68" s="22"/>
      <c r="P68" s="22"/>
      <c r="Q68" s="22"/>
      <c r="R68" s="21"/>
      <c r="S68" s="14"/>
      <c r="T68" s="14"/>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23">
        <f t="shared" si="0"/>
        <v>0</v>
      </c>
      <c r="BB68" s="29">
        <f t="shared" si="1"/>
        <v>0</v>
      </c>
      <c r="BC68" s="8" t="str">
        <f t="shared" si="2"/>
        <v> Zero Only</v>
      </c>
    </row>
    <row r="69" spans="1:55" s="7" customFormat="1" ht="17.25" customHeight="1">
      <c r="A69" s="114">
        <v>5.40999999999999</v>
      </c>
      <c r="B69" s="72" t="s">
        <v>143</v>
      </c>
      <c r="C69" s="38" t="s">
        <v>197</v>
      </c>
      <c r="D69" s="103">
        <v>1</v>
      </c>
      <c r="E69" s="39" t="s">
        <v>73</v>
      </c>
      <c r="F69" s="74"/>
      <c r="G69" s="41"/>
      <c r="H69" s="42"/>
      <c r="I69" s="35"/>
      <c r="J69" s="43"/>
      <c r="K69" s="44"/>
      <c r="L69" s="44"/>
      <c r="M69" s="22"/>
      <c r="N69" s="22"/>
      <c r="O69" s="22"/>
      <c r="P69" s="22"/>
      <c r="Q69" s="22"/>
      <c r="R69" s="21"/>
      <c r="S69" s="14"/>
      <c r="T69" s="14"/>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23">
        <f t="shared" si="0"/>
        <v>0</v>
      </c>
      <c r="BB69" s="29">
        <f t="shared" si="1"/>
        <v>0</v>
      </c>
      <c r="BC69" s="8" t="str">
        <f t="shared" si="2"/>
        <v> Zero Only</v>
      </c>
    </row>
    <row r="70" spans="1:55" s="7" customFormat="1" ht="27" customHeight="1">
      <c r="A70" s="123">
        <v>5.41999999999999</v>
      </c>
      <c r="B70" s="61" t="s">
        <v>81</v>
      </c>
      <c r="C70" s="38" t="s">
        <v>198</v>
      </c>
      <c r="D70" s="103">
        <v>1</v>
      </c>
      <c r="E70" s="39" t="s">
        <v>73</v>
      </c>
      <c r="F70" s="74"/>
      <c r="G70" s="41"/>
      <c r="H70" s="42"/>
      <c r="I70" s="35"/>
      <c r="J70" s="43"/>
      <c r="K70" s="44"/>
      <c r="L70" s="44"/>
      <c r="M70" s="22"/>
      <c r="N70" s="22"/>
      <c r="O70" s="22"/>
      <c r="P70" s="22"/>
      <c r="Q70" s="22"/>
      <c r="R70" s="21"/>
      <c r="S70" s="14"/>
      <c r="T70" s="14"/>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23">
        <f t="shared" si="0"/>
        <v>0</v>
      </c>
      <c r="BB70" s="29">
        <f t="shared" si="1"/>
        <v>0</v>
      </c>
      <c r="BC70" s="8" t="str">
        <f t="shared" si="2"/>
        <v> Zero Only</v>
      </c>
    </row>
    <row r="71" spans="1:55" s="7" customFormat="1" ht="18" customHeight="1">
      <c r="A71" s="114">
        <v>5.42999999999999</v>
      </c>
      <c r="B71" s="68" t="s">
        <v>82</v>
      </c>
      <c r="C71" s="38"/>
      <c r="D71" s="90"/>
      <c r="E71" s="39"/>
      <c r="F71" s="74"/>
      <c r="G71" s="41"/>
      <c r="H71" s="42"/>
      <c r="I71" s="35"/>
      <c r="J71" s="43"/>
      <c r="K71" s="44"/>
      <c r="L71" s="44"/>
      <c r="M71" s="22"/>
      <c r="N71" s="22"/>
      <c r="O71" s="22"/>
      <c r="P71" s="22"/>
      <c r="Q71" s="22"/>
      <c r="R71" s="21"/>
      <c r="S71" s="14"/>
      <c r="T71" s="14"/>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23">
        <f t="shared" si="0"/>
        <v>0</v>
      </c>
      <c r="BB71" s="29">
        <f t="shared" si="1"/>
        <v>0</v>
      </c>
      <c r="BC71" s="8" t="str">
        <f t="shared" si="2"/>
        <v> Zero Only</v>
      </c>
    </row>
    <row r="72" spans="1:55" s="7" customFormat="1" ht="93" customHeight="1">
      <c r="A72" s="123">
        <v>5.43999999999999</v>
      </c>
      <c r="B72" s="147" t="s">
        <v>273</v>
      </c>
      <c r="C72" s="38" t="s">
        <v>199</v>
      </c>
      <c r="D72" s="90">
        <v>1</v>
      </c>
      <c r="E72" s="39" t="s">
        <v>73</v>
      </c>
      <c r="F72" s="74"/>
      <c r="G72" s="41"/>
      <c r="H72" s="42"/>
      <c r="I72" s="35"/>
      <c r="J72" s="43"/>
      <c r="K72" s="44"/>
      <c r="L72" s="44"/>
      <c r="M72" s="22"/>
      <c r="N72" s="22"/>
      <c r="O72" s="22"/>
      <c r="P72" s="22"/>
      <c r="Q72" s="22"/>
      <c r="R72" s="21"/>
      <c r="S72" s="14"/>
      <c r="T72" s="14"/>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23">
        <f t="shared" si="0"/>
        <v>0</v>
      </c>
      <c r="BB72" s="29">
        <f t="shared" si="1"/>
        <v>0</v>
      </c>
      <c r="BC72" s="8" t="str">
        <f t="shared" si="2"/>
        <v> Zero Only</v>
      </c>
    </row>
    <row r="73" spans="1:55" s="7" customFormat="1" ht="42" customHeight="1">
      <c r="A73" s="114">
        <v>5.44999999999999</v>
      </c>
      <c r="B73" s="61" t="s">
        <v>69</v>
      </c>
      <c r="C73" s="38" t="s">
        <v>200</v>
      </c>
      <c r="D73" s="103">
        <v>2.42</v>
      </c>
      <c r="E73" s="39" t="s">
        <v>74</v>
      </c>
      <c r="F73" s="132"/>
      <c r="G73" s="16"/>
      <c r="H73" s="17"/>
      <c r="I73" s="8"/>
      <c r="J73" s="18"/>
      <c r="K73" s="19"/>
      <c r="L73" s="19"/>
      <c r="M73" s="22"/>
      <c r="N73" s="22"/>
      <c r="O73" s="22"/>
      <c r="P73" s="22"/>
      <c r="Q73" s="22"/>
      <c r="R73" s="21"/>
      <c r="S73" s="14"/>
      <c r="T73" s="14"/>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23">
        <f t="shared" si="0"/>
        <v>0</v>
      </c>
      <c r="BB73" s="29">
        <f t="shared" si="1"/>
        <v>0</v>
      </c>
      <c r="BC73" s="8" t="str">
        <f t="shared" si="2"/>
        <v> Zero Only</v>
      </c>
    </row>
    <row r="74" spans="1:55" s="7" customFormat="1" ht="18.75" customHeight="1">
      <c r="A74" s="123">
        <v>5.45999999999999</v>
      </c>
      <c r="B74" s="72" t="s">
        <v>144</v>
      </c>
      <c r="C74" s="38" t="s">
        <v>201</v>
      </c>
      <c r="D74" s="75">
        <v>3</v>
      </c>
      <c r="E74" s="39"/>
      <c r="F74" s="132"/>
      <c r="G74" s="16"/>
      <c r="H74" s="17"/>
      <c r="I74" s="8"/>
      <c r="J74" s="18"/>
      <c r="K74" s="19"/>
      <c r="L74" s="19"/>
      <c r="M74" s="22"/>
      <c r="N74" s="22"/>
      <c r="O74" s="22"/>
      <c r="P74" s="22"/>
      <c r="Q74" s="22"/>
      <c r="R74" s="21"/>
      <c r="S74" s="14"/>
      <c r="T74" s="14"/>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23">
        <f t="shared" si="0"/>
        <v>0</v>
      </c>
      <c r="BB74" s="29">
        <f t="shared" si="1"/>
        <v>0</v>
      </c>
      <c r="BC74" s="8" t="str">
        <f t="shared" si="2"/>
        <v> Zero Only</v>
      </c>
    </row>
    <row r="75" spans="1:55" s="7" customFormat="1" ht="18.75" customHeight="1">
      <c r="A75" s="114">
        <v>5.46999999999999</v>
      </c>
      <c r="B75" s="72" t="s">
        <v>143</v>
      </c>
      <c r="C75" s="38" t="s">
        <v>202</v>
      </c>
      <c r="D75" s="75">
        <v>3</v>
      </c>
      <c r="E75" s="39"/>
      <c r="F75" s="132"/>
      <c r="G75" s="16"/>
      <c r="H75" s="17"/>
      <c r="I75" s="8"/>
      <c r="J75" s="18"/>
      <c r="K75" s="19"/>
      <c r="L75" s="19"/>
      <c r="M75" s="22"/>
      <c r="N75" s="22"/>
      <c r="O75" s="22"/>
      <c r="P75" s="22"/>
      <c r="Q75" s="22"/>
      <c r="R75" s="21"/>
      <c r="S75" s="14"/>
      <c r="T75" s="14"/>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23">
        <f t="shared" si="0"/>
        <v>0</v>
      </c>
      <c r="BB75" s="29">
        <f t="shared" si="1"/>
        <v>0</v>
      </c>
      <c r="BC75" s="8" t="str">
        <f t="shared" si="2"/>
        <v> Zero Only</v>
      </c>
    </row>
    <row r="76" spans="1:55" s="7" customFormat="1" ht="17.25" customHeight="1">
      <c r="A76" s="123">
        <v>5.47999999999999</v>
      </c>
      <c r="B76" s="72" t="s">
        <v>146</v>
      </c>
      <c r="C76" s="38" t="s">
        <v>203</v>
      </c>
      <c r="D76" s="75" t="s">
        <v>154</v>
      </c>
      <c r="E76" s="39"/>
      <c r="F76" s="132"/>
      <c r="G76" s="16"/>
      <c r="H76" s="17"/>
      <c r="I76" s="8"/>
      <c r="J76" s="18"/>
      <c r="K76" s="19"/>
      <c r="L76" s="19"/>
      <c r="M76" s="22"/>
      <c r="N76" s="22"/>
      <c r="O76" s="22"/>
      <c r="P76" s="22"/>
      <c r="Q76" s="22"/>
      <c r="R76" s="21"/>
      <c r="S76" s="14"/>
      <c r="T76" s="14"/>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23" t="e">
        <f t="shared" si="0"/>
        <v>#VALUE!</v>
      </c>
      <c r="BB76" s="29" t="e">
        <f t="shared" si="1"/>
        <v>#VALUE!</v>
      </c>
      <c r="BC76" s="8" t="e">
        <f t="shared" si="2"/>
        <v>#VALUE!</v>
      </c>
    </row>
    <row r="77" spans="1:55" s="7" customFormat="1" ht="30" customHeight="1">
      <c r="A77" s="114">
        <v>5.48999999999999</v>
      </c>
      <c r="B77" s="62" t="s">
        <v>72</v>
      </c>
      <c r="C77" s="38" t="s">
        <v>204</v>
      </c>
      <c r="D77" s="103">
        <v>1</v>
      </c>
      <c r="E77" s="39" t="s">
        <v>73</v>
      </c>
      <c r="F77" s="133"/>
      <c r="G77" s="134"/>
      <c r="H77" s="135"/>
      <c r="I77" s="52"/>
      <c r="J77" s="136"/>
      <c r="K77" s="137"/>
      <c r="L77" s="137"/>
      <c r="M77" s="22"/>
      <c r="N77" s="22"/>
      <c r="O77" s="22"/>
      <c r="P77" s="22"/>
      <c r="Q77" s="22"/>
      <c r="R77" s="21"/>
      <c r="S77" s="14"/>
      <c r="T77" s="14"/>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23">
        <f t="shared" si="0"/>
        <v>0</v>
      </c>
      <c r="BB77" s="29">
        <f t="shared" si="1"/>
        <v>0</v>
      </c>
      <c r="BC77" s="8" t="str">
        <f t="shared" si="2"/>
        <v> Zero Only</v>
      </c>
    </row>
    <row r="78" spans="1:55" s="7" customFormat="1" ht="18" customHeight="1">
      <c r="A78" s="123">
        <v>5.49999999999999</v>
      </c>
      <c r="B78" s="68" t="s">
        <v>83</v>
      </c>
      <c r="C78" s="38"/>
      <c r="D78" s="90"/>
      <c r="E78" s="39"/>
      <c r="F78" s="74"/>
      <c r="G78" s="41"/>
      <c r="H78" s="42"/>
      <c r="I78" s="35"/>
      <c r="J78" s="43"/>
      <c r="K78" s="44"/>
      <c r="L78" s="44"/>
      <c r="M78" s="22"/>
      <c r="N78" s="22"/>
      <c r="O78" s="22"/>
      <c r="P78" s="22"/>
      <c r="Q78" s="22"/>
      <c r="R78" s="21"/>
      <c r="S78" s="14"/>
      <c r="T78" s="14"/>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23">
        <f aca="true" t="shared" si="3" ref="BA78:BA141">total_amount_ba($B$2,$D$2,D78,F78,J78,K78,M78)*D78</f>
        <v>0</v>
      </c>
      <c r="BB78" s="29">
        <f aca="true" t="shared" si="4" ref="BB78:BB141">BA78+SUM(N78:AZ78)</f>
        <v>0</v>
      </c>
      <c r="BC78" s="8" t="str">
        <f aca="true" t="shared" si="5" ref="BC78:BC141">SpellNumber(L78,BB78)</f>
        <v> Zero Only</v>
      </c>
    </row>
    <row r="79" spans="1:55" s="7" customFormat="1" ht="94.5" customHeight="1">
      <c r="A79" s="114">
        <v>5.50999999999999</v>
      </c>
      <c r="B79" s="147" t="s">
        <v>274</v>
      </c>
      <c r="C79" s="38" t="s">
        <v>205</v>
      </c>
      <c r="D79" s="90">
        <v>1</v>
      </c>
      <c r="E79" s="39" t="s">
        <v>73</v>
      </c>
      <c r="F79" s="74"/>
      <c r="G79" s="41"/>
      <c r="H79" s="42"/>
      <c r="I79" s="35"/>
      <c r="J79" s="43"/>
      <c r="K79" s="44"/>
      <c r="L79" s="44"/>
      <c r="M79" s="22"/>
      <c r="N79" s="22"/>
      <c r="O79" s="22"/>
      <c r="P79" s="22"/>
      <c r="Q79" s="22"/>
      <c r="R79" s="21"/>
      <c r="S79" s="14"/>
      <c r="T79" s="14"/>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23">
        <f t="shared" si="3"/>
        <v>0</v>
      </c>
      <c r="BB79" s="29">
        <f t="shared" si="4"/>
        <v>0</v>
      </c>
      <c r="BC79" s="8" t="str">
        <f t="shared" si="5"/>
        <v> Zero Only</v>
      </c>
    </row>
    <row r="80" spans="1:55" s="7" customFormat="1" ht="26.25" customHeight="1">
      <c r="A80" s="123">
        <v>5.51999999999999</v>
      </c>
      <c r="B80" s="127" t="s">
        <v>69</v>
      </c>
      <c r="C80" s="38" t="s">
        <v>206</v>
      </c>
      <c r="D80" s="129">
        <v>2.3</v>
      </c>
      <c r="E80" s="130" t="s">
        <v>74</v>
      </c>
      <c r="F80" s="74"/>
      <c r="G80" s="41"/>
      <c r="H80" s="42"/>
      <c r="I80" s="35"/>
      <c r="J80" s="43"/>
      <c r="K80" s="44"/>
      <c r="L80" s="44"/>
      <c r="M80" s="22"/>
      <c r="N80" s="22"/>
      <c r="O80" s="22"/>
      <c r="P80" s="22"/>
      <c r="Q80" s="22"/>
      <c r="R80" s="21"/>
      <c r="S80" s="14"/>
      <c r="T80" s="14"/>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23">
        <f t="shared" si="3"/>
        <v>0</v>
      </c>
      <c r="BB80" s="29">
        <f t="shared" si="4"/>
        <v>0</v>
      </c>
      <c r="BC80" s="8" t="str">
        <f t="shared" si="5"/>
        <v> Zero Only</v>
      </c>
    </row>
    <row r="81" spans="1:55" s="7" customFormat="1" ht="18" customHeight="1">
      <c r="A81" s="114">
        <v>5.52999999999999</v>
      </c>
      <c r="B81" s="72" t="s">
        <v>155</v>
      </c>
      <c r="C81" s="38" t="s">
        <v>207</v>
      </c>
      <c r="D81" s="75">
        <v>2</v>
      </c>
      <c r="E81" s="39" t="s">
        <v>73</v>
      </c>
      <c r="F81" s="74"/>
      <c r="G81" s="41"/>
      <c r="H81" s="42"/>
      <c r="I81" s="35"/>
      <c r="J81" s="43"/>
      <c r="K81" s="44"/>
      <c r="L81" s="44"/>
      <c r="M81" s="22"/>
      <c r="N81" s="22"/>
      <c r="O81" s="22"/>
      <c r="P81" s="22"/>
      <c r="Q81" s="22"/>
      <c r="R81" s="21"/>
      <c r="S81" s="14"/>
      <c r="T81" s="14"/>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23">
        <f t="shared" si="3"/>
        <v>0</v>
      </c>
      <c r="BB81" s="29">
        <f t="shared" si="4"/>
        <v>0</v>
      </c>
      <c r="BC81" s="8" t="str">
        <f t="shared" si="5"/>
        <v> Zero Only</v>
      </c>
    </row>
    <row r="82" spans="1:55" s="7" customFormat="1" ht="18" customHeight="1">
      <c r="A82" s="123">
        <v>5.53999999999999</v>
      </c>
      <c r="B82" s="72" t="s">
        <v>145</v>
      </c>
      <c r="C82" s="38" t="s">
        <v>208</v>
      </c>
      <c r="D82" s="75">
        <v>1</v>
      </c>
      <c r="E82" s="39" t="s">
        <v>73</v>
      </c>
      <c r="F82" s="74"/>
      <c r="G82" s="41"/>
      <c r="H82" s="42"/>
      <c r="I82" s="35"/>
      <c r="J82" s="43"/>
      <c r="K82" s="44"/>
      <c r="L82" s="44"/>
      <c r="M82" s="22"/>
      <c r="N82" s="22"/>
      <c r="O82" s="22"/>
      <c r="P82" s="22"/>
      <c r="Q82" s="22"/>
      <c r="R82" s="21"/>
      <c r="S82" s="14"/>
      <c r="T82" s="14"/>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23">
        <f t="shared" si="3"/>
        <v>0</v>
      </c>
      <c r="BB82" s="29">
        <f t="shared" si="4"/>
        <v>0</v>
      </c>
      <c r="BC82" s="8" t="str">
        <f t="shared" si="5"/>
        <v> Zero Only</v>
      </c>
    </row>
    <row r="83" spans="1:55" s="7" customFormat="1" ht="18" customHeight="1">
      <c r="A83" s="114">
        <v>5.54999999999999</v>
      </c>
      <c r="B83" s="72" t="s">
        <v>146</v>
      </c>
      <c r="C83" s="38" t="s">
        <v>209</v>
      </c>
      <c r="D83" s="75" t="s">
        <v>154</v>
      </c>
      <c r="E83" s="39" t="s">
        <v>73</v>
      </c>
      <c r="F83" s="74"/>
      <c r="G83" s="41"/>
      <c r="H83" s="42"/>
      <c r="I83" s="35"/>
      <c r="J83" s="43"/>
      <c r="K83" s="44"/>
      <c r="L83" s="44"/>
      <c r="M83" s="22"/>
      <c r="N83" s="22"/>
      <c r="O83" s="22"/>
      <c r="P83" s="22"/>
      <c r="Q83" s="22"/>
      <c r="R83" s="21"/>
      <c r="S83" s="14"/>
      <c r="T83" s="14"/>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23" t="e">
        <f t="shared" si="3"/>
        <v>#VALUE!</v>
      </c>
      <c r="BB83" s="29" t="e">
        <f t="shared" si="4"/>
        <v>#VALUE!</v>
      </c>
      <c r="BC83" s="8" t="e">
        <f t="shared" si="5"/>
        <v>#VALUE!</v>
      </c>
    </row>
    <row r="84" spans="1:55" s="7" customFormat="1" ht="18" customHeight="1">
      <c r="A84" s="123">
        <v>5.55999999999999</v>
      </c>
      <c r="B84" s="68" t="s">
        <v>84</v>
      </c>
      <c r="C84" s="38"/>
      <c r="D84" s="103"/>
      <c r="E84" s="39"/>
      <c r="F84" s="74"/>
      <c r="G84" s="41"/>
      <c r="H84" s="42"/>
      <c r="I84" s="35"/>
      <c r="J84" s="43"/>
      <c r="K84" s="44"/>
      <c r="L84" s="44"/>
      <c r="M84" s="22"/>
      <c r="N84" s="22"/>
      <c r="O84" s="22"/>
      <c r="P84" s="22"/>
      <c r="Q84" s="22"/>
      <c r="R84" s="21"/>
      <c r="S84" s="14"/>
      <c r="T84" s="14"/>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23">
        <f t="shared" si="3"/>
        <v>0</v>
      </c>
      <c r="BB84" s="29">
        <f t="shared" si="4"/>
        <v>0</v>
      </c>
      <c r="BC84" s="8" t="str">
        <f t="shared" si="5"/>
        <v> Zero Only</v>
      </c>
    </row>
    <row r="85" spans="1:55" s="7" customFormat="1" ht="94.5" customHeight="1">
      <c r="A85" s="114">
        <v>5.56999999999999</v>
      </c>
      <c r="B85" s="147" t="s">
        <v>275</v>
      </c>
      <c r="C85" s="38" t="s">
        <v>210</v>
      </c>
      <c r="D85" s="90">
        <v>1</v>
      </c>
      <c r="E85" s="39" t="s">
        <v>73</v>
      </c>
      <c r="F85" s="74"/>
      <c r="G85" s="41"/>
      <c r="H85" s="42"/>
      <c r="I85" s="35"/>
      <c r="J85" s="43"/>
      <c r="K85" s="44"/>
      <c r="L85" s="44"/>
      <c r="M85" s="22"/>
      <c r="N85" s="22"/>
      <c r="O85" s="22"/>
      <c r="P85" s="22"/>
      <c r="Q85" s="22"/>
      <c r="R85" s="21"/>
      <c r="S85" s="14"/>
      <c r="T85" s="14"/>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23">
        <f t="shared" si="3"/>
        <v>0</v>
      </c>
      <c r="BB85" s="29">
        <f t="shared" si="4"/>
        <v>0</v>
      </c>
      <c r="BC85" s="8" t="str">
        <f t="shared" si="5"/>
        <v> Zero Only</v>
      </c>
    </row>
    <row r="86" spans="1:55" s="7" customFormat="1" ht="48" customHeight="1">
      <c r="A86" s="123">
        <v>5.57999999999999</v>
      </c>
      <c r="B86" s="61" t="s">
        <v>69</v>
      </c>
      <c r="C86" s="38" t="s">
        <v>211</v>
      </c>
      <c r="D86" s="90">
        <v>1</v>
      </c>
      <c r="E86" s="39" t="s">
        <v>74</v>
      </c>
      <c r="F86" s="74"/>
      <c r="G86" s="41"/>
      <c r="H86" s="42"/>
      <c r="I86" s="35"/>
      <c r="J86" s="43"/>
      <c r="K86" s="44"/>
      <c r="L86" s="44"/>
      <c r="M86" s="22"/>
      <c r="N86" s="22"/>
      <c r="O86" s="22"/>
      <c r="P86" s="22"/>
      <c r="Q86" s="22"/>
      <c r="R86" s="21"/>
      <c r="S86" s="14"/>
      <c r="T86" s="14"/>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23">
        <f t="shared" si="3"/>
        <v>0</v>
      </c>
      <c r="BB86" s="29">
        <f t="shared" si="4"/>
        <v>0</v>
      </c>
      <c r="BC86" s="8" t="str">
        <f t="shared" si="5"/>
        <v> Zero Only</v>
      </c>
    </row>
    <row r="87" spans="1:55" s="7" customFormat="1" ht="20.25" customHeight="1">
      <c r="A87" s="114">
        <v>5.58999999999999</v>
      </c>
      <c r="B87" s="138" t="s">
        <v>152</v>
      </c>
      <c r="C87" s="38" t="s">
        <v>212</v>
      </c>
      <c r="D87" s="90">
        <v>1</v>
      </c>
      <c r="E87" s="39" t="s">
        <v>73</v>
      </c>
      <c r="F87" s="74"/>
      <c r="G87" s="41"/>
      <c r="H87" s="42"/>
      <c r="I87" s="35"/>
      <c r="J87" s="43"/>
      <c r="K87" s="44"/>
      <c r="L87" s="44"/>
      <c r="M87" s="22"/>
      <c r="N87" s="22"/>
      <c r="O87" s="22"/>
      <c r="P87" s="22"/>
      <c r="Q87" s="22"/>
      <c r="R87" s="21"/>
      <c r="S87" s="14"/>
      <c r="T87" s="14"/>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23">
        <f t="shared" si="3"/>
        <v>0</v>
      </c>
      <c r="BB87" s="29">
        <f t="shared" si="4"/>
        <v>0</v>
      </c>
      <c r="BC87" s="8" t="str">
        <f t="shared" si="5"/>
        <v> Zero Only</v>
      </c>
    </row>
    <row r="88" spans="1:55" s="7" customFormat="1" ht="18" customHeight="1">
      <c r="A88" s="123">
        <v>5.59999999999999</v>
      </c>
      <c r="B88" s="68" t="s">
        <v>89</v>
      </c>
      <c r="C88" s="38"/>
      <c r="D88" s="90"/>
      <c r="E88" s="39"/>
      <c r="F88" s="74"/>
      <c r="G88" s="41"/>
      <c r="H88" s="42"/>
      <c r="I88" s="35"/>
      <c r="J88" s="43"/>
      <c r="K88" s="44"/>
      <c r="L88" s="44"/>
      <c r="M88" s="22"/>
      <c r="N88" s="22"/>
      <c r="O88" s="22"/>
      <c r="P88" s="22"/>
      <c r="Q88" s="22"/>
      <c r="R88" s="21"/>
      <c r="S88" s="14"/>
      <c r="T88" s="14"/>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23">
        <f t="shared" si="3"/>
        <v>0</v>
      </c>
      <c r="BB88" s="29">
        <f t="shared" si="4"/>
        <v>0</v>
      </c>
      <c r="BC88" s="8" t="str">
        <f t="shared" si="5"/>
        <v> Zero Only</v>
      </c>
    </row>
    <row r="89" spans="1:55" s="7" customFormat="1" ht="87.75" customHeight="1">
      <c r="A89" s="114">
        <v>5.60999999999999</v>
      </c>
      <c r="B89" s="147" t="s">
        <v>276</v>
      </c>
      <c r="C89" s="38" t="s">
        <v>213</v>
      </c>
      <c r="D89" s="90">
        <v>1</v>
      </c>
      <c r="E89" s="39" t="s">
        <v>73</v>
      </c>
      <c r="F89" s="74"/>
      <c r="G89" s="41"/>
      <c r="H89" s="42"/>
      <c r="I89" s="35"/>
      <c r="J89" s="43"/>
      <c r="K89" s="44"/>
      <c r="L89" s="44"/>
      <c r="M89" s="22"/>
      <c r="N89" s="22"/>
      <c r="O89" s="22"/>
      <c r="P89" s="22"/>
      <c r="Q89" s="22"/>
      <c r="R89" s="21"/>
      <c r="S89" s="14"/>
      <c r="T89" s="14"/>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23">
        <f t="shared" si="3"/>
        <v>0</v>
      </c>
      <c r="BB89" s="29">
        <f t="shared" si="4"/>
        <v>0</v>
      </c>
      <c r="BC89" s="8" t="str">
        <f t="shared" si="5"/>
        <v> Zero Only</v>
      </c>
    </row>
    <row r="90" spans="1:55" s="7" customFormat="1" ht="48" customHeight="1">
      <c r="A90" s="123">
        <v>5.61999999999999</v>
      </c>
      <c r="B90" s="127" t="s">
        <v>85</v>
      </c>
      <c r="C90" s="38" t="s">
        <v>214</v>
      </c>
      <c r="D90" s="129">
        <v>2.79</v>
      </c>
      <c r="E90" s="130" t="s">
        <v>74</v>
      </c>
      <c r="F90" s="74"/>
      <c r="G90" s="41"/>
      <c r="H90" s="42"/>
      <c r="I90" s="35"/>
      <c r="J90" s="43"/>
      <c r="K90" s="44"/>
      <c r="L90" s="44"/>
      <c r="M90" s="22"/>
      <c r="N90" s="22"/>
      <c r="O90" s="22"/>
      <c r="P90" s="22"/>
      <c r="Q90" s="22"/>
      <c r="R90" s="21"/>
      <c r="S90" s="14"/>
      <c r="T90" s="14"/>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23">
        <f t="shared" si="3"/>
        <v>0</v>
      </c>
      <c r="BB90" s="29">
        <f t="shared" si="4"/>
        <v>0</v>
      </c>
      <c r="BC90" s="8" t="str">
        <f t="shared" si="5"/>
        <v> Zero Only</v>
      </c>
    </row>
    <row r="91" spans="1:55" s="7" customFormat="1" ht="15" customHeight="1">
      <c r="A91" s="114">
        <v>5.62999999999999</v>
      </c>
      <c r="B91" s="72" t="s">
        <v>155</v>
      </c>
      <c r="C91" s="38" t="s">
        <v>215</v>
      </c>
      <c r="D91" s="75">
        <v>1</v>
      </c>
      <c r="E91" s="39" t="s">
        <v>73</v>
      </c>
      <c r="F91" s="74"/>
      <c r="G91" s="41"/>
      <c r="H91" s="42"/>
      <c r="I91" s="35"/>
      <c r="J91" s="43"/>
      <c r="K91" s="44"/>
      <c r="L91" s="44"/>
      <c r="M91" s="22"/>
      <c r="N91" s="22"/>
      <c r="O91" s="22"/>
      <c r="P91" s="22"/>
      <c r="Q91" s="22"/>
      <c r="R91" s="21"/>
      <c r="S91" s="14"/>
      <c r="T91" s="14"/>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23">
        <f t="shared" si="3"/>
        <v>0</v>
      </c>
      <c r="BB91" s="29">
        <f t="shared" si="4"/>
        <v>0</v>
      </c>
      <c r="BC91" s="8" t="str">
        <f t="shared" si="5"/>
        <v> Zero Only</v>
      </c>
    </row>
    <row r="92" spans="1:55" s="7" customFormat="1" ht="15" customHeight="1">
      <c r="A92" s="123">
        <v>5.63999999999999</v>
      </c>
      <c r="B92" s="72" t="s">
        <v>143</v>
      </c>
      <c r="C92" s="38" t="s">
        <v>216</v>
      </c>
      <c r="D92" s="75">
        <v>1</v>
      </c>
      <c r="E92" s="39" t="s">
        <v>73</v>
      </c>
      <c r="F92" s="74"/>
      <c r="G92" s="41"/>
      <c r="H92" s="42"/>
      <c r="I92" s="35"/>
      <c r="J92" s="43"/>
      <c r="K92" s="44"/>
      <c r="L92" s="44"/>
      <c r="M92" s="22"/>
      <c r="N92" s="22"/>
      <c r="O92" s="22"/>
      <c r="P92" s="22"/>
      <c r="Q92" s="22"/>
      <c r="R92" s="21"/>
      <c r="S92" s="14"/>
      <c r="T92" s="14"/>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23">
        <f t="shared" si="3"/>
        <v>0</v>
      </c>
      <c r="BB92" s="29">
        <f t="shared" si="4"/>
        <v>0</v>
      </c>
      <c r="BC92" s="8" t="str">
        <f t="shared" si="5"/>
        <v> Zero Only</v>
      </c>
    </row>
    <row r="93" spans="1:55" s="7" customFormat="1" ht="15" customHeight="1">
      <c r="A93" s="114">
        <v>5.64999999999999</v>
      </c>
      <c r="B93" s="72" t="s">
        <v>144</v>
      </c>
      <c r="C93" s="38" t="s">
        <v>217</v>
      </c>
      <c r="D93" s="75">
        <v>2</v>
      </c>
      <c r="E93" s="39" t="s">
        <v>73</v>
      </c>
      <c r="F93" s="74"/>
      <c r="G93" s="41"/>
      <c r="H93" s="42"/>
      <c r="I93" s="35"/>
      <c r="J93" s="43"/>
      <c r="K93" s="44"/>
      <c r="L93" s="44"/>
      <c r="M93" s="22"/>
      <c r="N93" s="22"/>
      <c r="O93" s="22"/>
      <c r="P93" s="22"/>
      <c r="Q93" s="22"/>
      <c r="R93" s="21"/>
      <c r="S93" s="14"/>
      <c r="T93" s="14"/>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23">
        <f t="shared" si="3"/>
        <v>0</v>
      </c>
      <c r="BB93" s="29">
        <f t="shared" si="4"/>
        <v>0</v>
      </c>
      <c r="BC93" s="8" t="str">
        <f t="shared" si="5"/>
        <v> Zero Only</v>
      </c>
    </row>
    <row r="94" spans="1:55" s="7" customFormat="1" ht="15" customHeight="1">
      <c r="A94" s="123">
        <v>5.65999999999999</v>
      </c>
      <c r="B94" s="72" t="s">
        <v>145</v>
      </c>
      <c r="C94" s="38" t="s">
        <v>218</v>
      </c>
      <c r="D94" s="75">
        <v>1</v>
      </c>
      <c r="E94" s="39" t="s">
        <v>73</v>
      </c>
      <c r="F94" s="74"/>
      <c r="G94" s="41"/>
      <c r="H94" s="42"/>
      <c r="I94" s="35"/>
      <c r="J94" s="43"/>
      <c r="K94" s="44"/>
      <c r="L94" s="44"/>
      <c r="M94" s="22"/>
      <c r="N94" s="22"/>
      <c r="O94" s="22"/>
      <c r="P94" s="22"/>
      <c r="Q94" s="22"/>
      <c r="R94" s="21"/>
      <c r="S94" s="14"/>
      <c r="T94" s="14"/>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23">
        <f t="shared" si="3"/>
        <v>0</v>
      </c>
      <c r="BB94" s="29">
        <f t="shared" si="4"/>
        <v>0</v>
      </c>
      <c r="BC94" s="8" t="str">
        <f t="shared" si="5"/>
        <v> Zero Only</v>
      </c>
    </row>
    <row r="95" spans="1:55" s="7" customFormat="1" ht="15" customHeight="1">
      <c r="A95" s="114">
        <v>5.66999999999999</v>
      </c>
      <c r="B95" s="72" t="s">
        <v>146</v>
      </c>
      <c r="C95" s="38" t="s">
        <v>219</v>
      </c>
      <c r="D95" s="75" t="s">
        <v>156</v>
      </c>
      <c r="E95" s="39" t="s">
        <v>73</v>
      </c>
      <c r="F95" s="74"/>
      <c r="G95" s="41"/>
      <c r="H95" s="42"/>
      <c r="I95" s="35"/>
      <c r="J95" s="43"/>
      <c r="K95" s="44"/>
      <c r="L95" s="44"/>
      <c r="M95" s="22"/>
      <c r="N95" s="22"/>
      <c r="O95" s="22"/>
      <c r="P95" s="22"/>
      <c r="Q95" s="22"/>
      <c r="R95" s="21"/>
      <c r="S95" s="14"/>
      <c r="T95" s="14"/>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23" t="e">
        <f t="shared" si="3"/>
        <v>#VALUE!</v>
      </c>
      <c r="BB95" s="29" t="e">
        <f t="shared" si="4"/>
        <v>#VALUE!</v>
      </c>
      <c r="BC95" s="8" t="e">
        <f t="shared" si="5"/>
        <v>#VALUE!</v>
      </c>
    </row>
    <row r="96" spans="1:55" s="7" customFormat="1" ht="18" customHeight="1">
      <c r="A96" s="123">
        <v>5.67999999999999</v>
      </c>
      <c r="B96" s="131" t="s">
        <v>86</v>
      </c>
      <c r="C96" s="38"/>
      <c r="D96" s="125"/>
      <c r="E96" s="126"/>
      <c r="F96" s="74"/>
      <c r="G96" s="41"/>
      <c r="H96" s="42"/>
      <c r="I96" s="35"/>
      <c r="J96" s="43"/>
      <c r="K96" s="44"/>
      <c r="L96" s="44"/>
      <c r="M96" s="22"/>
      <c r="N96" s="22"/>
      <c r="O96" s="22"/>
      <c r="P96" s="22"/>
      <c r="Q96" s="22"/>
      <c r="R96" s="21"/>
      <c r="S96" s="14"/>
      <c r="T96" s="14"/>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23">
        <f t="shared" si="3"/>
        <v>0</v>
      </c>
      <c r="BB96" s="29">
        <f t="shared" si="4"/>
        <v>0</v>
      </c>
      <c r="BC96" s="8" t="str">
        <f t="shared" si="5"/>
        <v> Zero Only</v>
      </c>
    </row>
    <row r="97" spans="1:55" s="7" customFormat="1" ht="87" customHeight="1">
      <c r="A97" s="114">
        <v>5.68999999999999</v>
      </c>
      <c r="B97" s="147" t="s">
        <v>277</v>
      </c>
      <c r="C97" s="38" t="s">
        <v>220</v>
      </c>
      <c r="D97" s="90">
        <v>1</v>
      </c>
      <c r="E97" s="39" t="s">
        <v>73</v>
      </c>
      <c r="F97" s="74"/>
      <c r="G97" s="41"/>
      <c r="H97" s="42"/>
      <c r="I97" s="35"/>
      <c r="J97" s="43"/>
      <c r="K97" s="44"/>
      <c r="L97" s="44"/>
      <c r="M97" s="22"/>
      <c r="N97" s="22"/>
      <c r="O97" s="22"/>
      <c r="P97" s="22"/>
      <c r="Q97" s="22"/>
      <c r="R97" s="21"/>
      <c r="S97" s="14"/>
      <c r="T97" s="14"/>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23">
        <f t="shared" si="3"/>
        <v>0</v>
      </c>
      <c r="BB97" s="29">
        <f t="shared" si="4"/>
        <v>0</v>
      </c>
      <c r="BC97" s="8" t="str">
        <f t="shared" si="5"/>
        <v> Zero Only</v>
      </c>
    </row>
    <row r="98" spans="1:55" s="7" customFormat="1" ht="47.25" customHeight="1">
      <c r="A98" s="123">
        <v>5.69999999999999</v>
      </c>
      <c r="B98" s="61" t="s">
        <v>90</v>
      </c>
      <c r="C98" s="38" t="s">
        <v>221</v>
      </c>
      <c r="D98" s="103">
        <v>2.6</v>
      </c>
      <c r="E98" s="39" t="s">
        <v>74</v>
      </c>
      <c r="F98" s="132"/>
      <c r="G98" s="16"/>
      <c r="H98" s="17"/>
      <c r="I98" s="8"/>
      <c r="J98" s="18"/>
      <c r="K98" s="19"/>
      <c r="L98" s="19"/>
      <c r="M98" s="22"/>
      <c r="N98" s="22"/>
      <c r="O98" s="22"/>
      <c r="P98" s="22"/>
      <c r="Q98" s="22"/>
      <c r="R98" s="21"/>
      <c r="S98" s="14"/>
      <c r="T98" s="14"/>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23">
        <f t="shared" si="3"/>
        <v>0</v>
      </c>
      <c r="BB98" s="29">
        <f t="shared" si="4"/>
        <v>0</v>
      </c>
      <c r="BC98" s="8" t="str">
        <f t="shared" si="5"/>
        <v> Zero Only</v>
      </c>
    </row>
    <row r="99" spans="1:55" s="7" customFormat="1" ht="18" customHeight="1">
      <c r="A99" s="114">
        <v>5.70999999999998</v>
      </c>
      <c r="B99" s="72" t="s">
        <v>155</v>
      </c>
      <c r="C99" s="38" t="s">
        <v>222</v>
      </c>
      <c r="D99" s="75">
        <v>2</v>
      </c>
      <c r="E99" s="39" t="s">
        <v>73</v>
      </c>
      <c r="F99" s="132"/>
      <c r="G99" s="16"/>
      <c r="H99" s="17"/>
      <c r="I99" s="8"/>
      <c r="J99" s="18"/>
      <c r="K99" s="19"/>
      <c r="L99" s="19"/>
      <c r="M99" s="22"/>
      <c r="N99" s="22"/>
      <c r="O99" s="22"/>
      <c r="P99" s="22"/>
      <c r="Q99" s="22"/>
      <c r="R99" s="21"/>
      <c r="S99" s="14"/>
      <c r="T99" s="14"/>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23">
        <f t="shared" si="3"/>
        <v>0</v>
      </c>
      <c r="BB99" s="29">
        <f t="shared" si="4"/>
        <v>0</v>
      </c>
      <c r="BC99" s="8" t="str">
        <f t="shared" si="5"/>
        <v> Zero Only</v>
      </c>
    </row>
    <row r="100" spans="1:55" s="7" customFormat="1" ht="18" customHeight="1">
      <c r="A100" s="123">
        <v>5.71999999999998</v>
      </c>
      <c r="B100" s="72" t="s">
        <v>144</v>
      </c>
      <c r="C100" s="38" t="s">
        <v>223</v>
      </c>
      <c r="D100" s="75">
        <v>1</v>
      </c>
      <c r="E100" s="39" t="s">
        <v>73</v>
      </c>
      <c r="F100" s="132"/>
      <c r="G100" s="16"/>
      <c r="H100" s="17"/>
      <c r="I100" s="8"/>
      <c r="J100" s="18"/>
      <c r="K100" s="19"/>
      <c r="L100" s="19"/>
      <c r="M100" s="22"/>
      <c r="N100" s="22"/>
      <c r="O100" s="22"/>
      <c r="P100" s="22"/>
      <c r="Q100" s="22"/>
      <c r="R100" s="21"/>
      <c r="S100" s="14"/>
      <c r="T100" s="14"/>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23">
        <f t="shared" si="3"/>
        <v>0</v>
      </c>
      <c r="BB100" s="29">
        <f t="shared" si="4"/>
        <v>0</v>
      </c>
      <c r="BC100" s="8" t="str">
        <f t="shared" si="5"/>
        <v> Zero Only</v>
      </c>
    </row>
    <row r="101" spans="1:55" s="7" customFormat="1" ht="18" customHeight="1">
      <c r="A101" s="114">
        <v>5.72999999999998</v>
      </c>
      <c r="B101" s="72" t="s">
        <v>145</v>
      </c>
      <c r="C101" s="38" t="s">
        <v>224</v>
      </c>
      <c r="D101" s="75">
        <v>1</v>
      </c>
      <c r="E101" s="39" t="s">
        <v>73</v>
      </c>
      <c r="F101" s="132"/>
      <c r="G101" s="16"/>
      <c r="H101" s="17"/>
      <c r="I101" s="8"/>
      <c r="J101" s="18"/>
      <c r="K101" s="19"/>
      <c r="L101" s="19"/>
      <c r="M101" s="22"/>
      <c r="N101" s="22"/>
      <c r="O101" s="22"/>
      <c r="P101" s="22"/>
      <c r="Q101" s="22"/>
      <c r="R101" s="21"/>
      <c r="S101" s="14"/>
      <c r="T101" s="14"/>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23">
        <f t="shared" si="3"/>
        <v>0</v>
      </c>
      <c r="BB101" s="29">
        <f t="shared" si="4"/>
        <v>0</v>
      </c>
      <c r="BC101" s="8" t="str">
        <f t="shared" si="5"/>
        <v> Zero Only</v>
      </c>
    </row>
    <row r="102" spans="1:55" s="7" customFormat="1" ht="18" customHeight="1">
      <c r="A102" s="123">
        <v>5.73999999999998</v>
      </c>
      <c r="B102" s="72" t="s">
        <v>146</v>
      </c>
      <c r="C102" s="38" t="s">
        <v>225</v>
      </c>
      <c r="D102" s="75" t="s">
        <v>156</v>
      </c>
      <c r="E102" s="39" t="s">
        <v>73</v>
      </c>
      <c r="F102" s="132"/>
      <c r="G102" s="16"/>
      <c r="H102" s="17"/>
      <c r="I102" s="8"/>
      <c r="J102" s="18"/>
      <c r="K102" s="19"/>
      <c r="L102" s="19"/>
      <c r="M102" s="22"/>
      <c r="N102" s="22"/>
      <c r="O102" s="22"/>
      <c r="P102" s="22"/>
      <c r="Q102" s="22"/>
      <c r="R102" s="21"/>
      <c r="S102" s="14"/>
      <c r="T102" s="14"/>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23" t="e">
        <f t="shared" si="3"/>
        <v>#VALUE!</v>
      </c>
      <c r="BB102" s="29" t="e">
        <f t="shared" si="4"/>
        <v>#VALUE!</v>
      </c>
      <c r="BC102" s="8" t="e">
        <f t="shared" si="5"/>
        <v>#VALUE!</v>
      </c>
    </row>
    <row r="103" spans="1:55" s="7" customFormat="1" ht="18" customHeight="1">
      <c r="A103" s="114">
        <v>5.74999999999998</v>
      </c>
      <c r="B103" s="68" t="s">
        <v>87</v>
      </c>
      <c r="C103" s="38"/>
      <c r="D103" s="103"/>
      <c r="E103" s="39"/>
      <c r="F103" s="132"/>
      <c r="G103" s="16"/>
      <c r="H103" s="17"/>
      <c r="I103" s="8"/>
      <c r="J103" s="18"/>
      <c r="K103" s="19"/>
      <c r="L103" s="19"/>
      <c r="M103" s="22"/>
      <c r="N103" s="22"/>
      <c r="O103" s="22"/>
      <c r="P103" s="22"/>
      <c r="Q103" s="22"/>
      <c r="R103" s="21"/>
      <c r="S103" s="14"/>
      <c r="T103" s="14"/>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23">
        <f t="shared" si="3"/>
        <v>0</v>
      </c>
      <c r="BB103" s="29">
        <f t="shared" si="4"/>
        <v>0</v>
      </c>
      <c r="BC103" s="8" t="str">
        <f t="shared" si="5"/>
        <v> Zero Only</v>
      </c>
    </row>
    <row r="104" spans="1:55" s="7" customFormat="1" ht="18" customHeight="1">
      <c r="A104" s="123">
        <v>5.75999999999998</v>
      </c>
      <c r="B104" s="69" t="s">
        <v>88</v>
      </c>
      <c r="C104" s="38" t="s">
        <v>226</v>
      </c>
      <c r="D104" s="90">
        <v>2.69</v>
      </c>
      <c r="E104" s="39" t="s">
        <v>74</v>
      </c>
      <c r="F104" s="74"/>
      <c r="G104" s="41"/>
      <c r="H104" s="42"/>
      <c r="I104" s="35"/>
      <c r="J104" s="43"/>
      <c r="K104" s="44"/>
      <c r="L104" s="44"/>
      <c r="M104" s="22"/>
      <c r="N104" s="22"/>
      <c r="O104" s="22"/>
      <c r="P104" s="22"/>
      <c r="Q104" s="22"/>
      <c r="R104" s="21"/>
      <c r="S104" s="14"/>
      <c r="T104" s="14"/>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23">
        <f t="shared" si="3"/>
        <v>0</v>
      </c>
      <c r="BB104" s="29">
        <f t="shared" si="4"/>
        <v>0</v>
      </c>
      <c r="BC104" s="8" t="str">
        <f t="shared" si="5"/>
        <v> Zero Only</v>
      </c>
    </row>
    <row r="105" spans="1:55" s="7" customFormat="1" ht="18" customHeight="1">
      <c r="A105" s="114">
        <v>6</v>
      </c>
      <c r="B105" s="55" t="s">
        <v>96</v>
      </c>
      <c r="C105" s="38"/>
      <c r="D105" s="90"/>
      <c r="E105" s="39"/>
      <c r="F105" s="74"/>
      <c r="G105" s="41"/>
      <c r="H105" s="42"/>
      <c r="I105" s="35"/>
      <c r="J105" s="43"/>
      <c r="K105" s="44"/>
      <c r="L105" s="44"/>
      <c r="M105" s="22"/>
      <c r="N105" s="22"/>
      <c r="O105" s="22"/>
      <c r="P105" s="22"/>
      <c r="Q105" s="22"/>
      <c r="R105" s="21"/>
      <c r="S105" s="14"/>
      <c r="T105" s="14"/>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23">
        <f t="shared" si="3"/>
        <v>0</v>
      </c>
      <c r="BB105" s="29">
        <f t="shared" si="4"/>
        <v>0</v>
      </c>
      <c r="BC105" s="8" t="str">
        <f t="shared" si="5"/>
        <v> Zero Only</v>
      </c>
    </row>
    <row r="106" spans="1:55" s="7" customFormat="1" ht="88.5" customHeight="1">
      <c r="A106" s="114">
        <v>6.01</v>
      </c>
      <c r="B106" s="61" t="s">
        <v>139</v>
      </c>
      <c r="C106" s="38" t="s">
        <v>227</v>
      </c>
      <c r="D106" s="90"/>
      <c r="E106" s="39"/>
      <c r="F106" s="74"/>
      <c r="G106" s="41"/>
      <c r="H106" s="42"/>
      <c r="I106" s="35"/>
      <c r="J106" s="43"/>
      <c r="K106" s="44"/>
      <c r="L106" s="44"/>
      <c r="M106" s="22"/>
      <c r="N106" s="22"/>
      <c r="O106" s="22"/>
      <c r="P106" s="22"/>
      <c r="Q106" s="22"/>
      <c r="R106" s="21"/>
      <c r="S106" s="14"/>
      <c r="T106" s="14"/>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23">
        <f t="shared" si="3"/>
        <v>0</v>
      </c>
      <c r="BB106" s="29">
        <f t="shared" si="4"/>
        <v>0</v>
      </c>
      <c r="BC106" s="8" t="str">
        <f t="shared" si="5"/>
        <v> Zero Only</v>
      </c>
    </row>
    <row r="107" spans="1:55" s="7" customFormat="1" ht="18" customHeight="1">
      <c r="A107" s="115">
        <v>6.02</v>
      </c>
      <c r="B107" s="65" t="s">
        <v>97</v>
      </c>
      <c r="C107" s="38" t="s">
        <v>228</v>
      </c>
      <c r="D107" s="92">
        <v>70</v>
      </c>
      <c r="E107" s="75" t="s">
        <v>99</v>
      </c>
      <c r="F107" s="74"/>
      <c r="G107" s="41"/>
      <c r="H107" s="42"/>
      <c r="I107" s="35"/>
      <c r="J107" s="43"/>
      <c r="K107" s="44"/>
      <c r="L107" s="44"/>
      <c r="M107" s="22"/>
      <c r="N107" s="22"/>
      <c r="O107" s="22"/>
      <c r="P107" s="22"/>
      <c r="Q107" s="22"/>
      <c r="R107" s="21"/>
      <c r="S107" s="14"/>
      <c r="T107" s="14"/>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23">
        <f t="shared" si="3"/>
        <v>0</v>
      </c>
      <c r="BB107" s="29">
        <f t="shared" si="4"/>
        <v>0</v>
      </c>
      <c r="BC107" s="8" t="str">
        <f t="shared" si="5"/>
        <v> Zero Only</v>
      </c>
    </row>
    <row r="108" spans="1:55" s="7" customFormat="1" ht="18" customHeight="1">
      <c r="A108" s="114">
        <v>6.03</v>
      </c>
      <c r="B108" s="59" t="s">
        <v>98</v>
      </c>
      <c r="C108" s="38"/>
      <c r="D108" s="90"/>
      <c r="E108" s="39"/>
      <c r="F108" s="74"/>
      <c r="G108" s="41"/>
      <c r="H108" s="42"/>
      <c r="I108" s="35"/>
      <c r="J108" s="43"/>
      <c r="K108" s="44"/>
      <c r="L108" s="44"/>
      <c r="M108" s="22"/>
      <c r="N108" s="22"/>
      <c r="O108" s="22"/>
      <c r="P108" s="22"/>
      <c r="Q108" s="22"/>
      <c r="R108" s="21"/>
      <c r="S108" s="14"/>
      <c r="T108" s="14"/>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23">
        <f t="shared" si="3"/>
        <v>0</v>
      </c>
      <c r="BB108" s="29">
        <f t="shared" si="4"/>
        <v>0</v>
      </c>
      <c r="BC108" s="8" t="str">
        <f t="shared" si="5"/>
        <v> Zero Only</v>
      </c>
    </row>
    <row r="109" spans="1:55" s="7" customFormat="1" ht="41.25" customHeight="1">
      <c r="A109" s="115">
        <v>6.04</v>
      </c>
      <c r="B109" s="61" t="s">
        <v>100</v>
      </c>
      <c r="C109" s="38" t="s">
        <v>229</v>
      </c>
      <c r="D109" s="90">
        <v>500</v>
      </c>
      <c r="E109" s="39" t="s">
        <v>103</v>
      </c>
      <c r="F109" s="74"/>
      <c r="G109" s="41"/>
      <c r="H109" s="42"/>
      <c r="I109" s="35"/>
      <c r="J109" s="43"/>
      <c r="K109" s="44"/>
      <c r="L109" s="44"/>
      <c r="M109" s="22"/>
      <c r="N109" s="22"/>
      <c r="O109" s="22"/>
      <c r="P109" s="22"/>
      <c r="Q109" s="22"/>
      <c r="R109" s="21"/>
      <c r="S109" s="14"/>
      <c r="T109" s="14"/>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23">
        <f t="shared" si="3"/>
        <v>0</v>
      </c>
      <c r="BB109" s="29">
        <f t="shared" si="4"/>
        <v>0</v>
      </c>
      <c r="BC109" s="8" t="str">
        <f t="shared" si="5"/>
        <v> Zero Only</v>
      </c>
    </row>
    <row r="110" spans="1:55" s="7" customFormat="1" ht="57.75" customHeight="1">
      <c r="A110" s="114">
        <v>6.05</v>
      </c>
      <c r="B110" s="61" t="s">
        <v>101</v>
      </c>
      <c r="C110" s="38" t="s">
        <v>230</v>
      </c>
      <c r="D110" s="90">
        <v>500</v>
      </c>
      <c r="E110" s="39" t="s">
        <v>103</v>
      </c>
      <c r="F110" s="74"/>
      <c r="G110" s="41"/>
      <c r="H110" s="42"/>
      <c r="I110" s="35"/>
      <c r="J110" s="43"/>
      <c r="K110" s="44"/>
      <c r="L110" s="44"/>
      <c r="M110" s="22"/>
      <c r="N110" s="22"/>
      <c r="O110" s="22"/>
      <c r="P110" s="22"/>
      <c r="Q110" s="22"/>
      <c r="R110" s="21"/>
      <c r="S110" s="14"/>
      <c r="T110" s="14"/>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23">
        <f t="shared" si="3"/>
        <v>0</v>
      </c>
      <c r="BB110" s="29">
        <f t="shared" si="4"/>
        <v>0</v>
      </c>
      <c r="BC110" s="8" t="str">
        <f t="shared" si="5"/>
        <v> Zero Only</v>
      </c>
    </row>
    <row r="111" spans="1:55" s="7" customFormat="1" ht="57" customHeight="1">
      <c r="A111" s="115">
        <v>6.06</v>
      </c>
      <c r="B111" s="61" t="s">
        <v>102</v>
      </c>
      <c r="C111" s="38" t="s">
        <v>231</v>
      </c>
      <c r="D111" s="90">
        <v>900</v>
      </c>
      <c r="E111" s="39" t="s">
        <v>103</v>
      </c>
      <c r="F111" s="74"/>
      <c r="G111" s="41"/>
      <c r="H111" s="42"/>
      <c r="I111" s="35"/>
      <c r="J111" s="43"/>
      <c r="K111" s="44"/>
      <c r="L111" s="44"/>
      <c r="M111" s="22"/>
      <c r="N111" s="22"/>
      <c r="O111" s="22"/>
      <c r="P111" s="22"/>
      <c r="Q111" s="22"/>
      <c r="R111" s="21"/>
      <c r="S111" s="14"/>
      <c r="T111" s="14"/>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23">
        <f t="shared" si="3"/>
        <v>0</v>
      </c>
      <c r="BB111" s="29">
        <f t="shared" si="4"/>
        <v>0</v>
      </c>
      <c r="BC111" s="8" t="str">
        <f t="shared" si="5"/>
        <v> Zero Only</v>
      </c>
    </row>
    <row r="112" spans="1:55" s="7" customFormat="1" ht="57" customHeight="1">
      <c r="A112" s="114">
        <v>6.07</v>
      </c>
      <c r="B112" s="72" t="s">
        <v>109</v>
      </c>
      <c r="C112" s="38"/>
      <c r="D112" s="90"/>
      <c r="E112" s="39"/>
      <c r="F112" s="74"/>
      <c r="G112" s="41"/>
      <c r="H112" s="42"/>
      <c r="I112" s="35"/>
      <c r="J112" s="43"/>
      <c r="K112" s="44"/>
      <c r="L112" s="44"/>
      <c r="M112" s="22"/>
      <c r="N112" s="22"/>
      <c r="O112" s="22"/>
      <c r="P112" s="22"/>
      <c r="Q112" s="22"/>
      <c r="R112" s="21"/>
      <c r="S112" s="14"/>
      <c r="T112" s="14"/>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23">
        <f t="shared" si="3"/>
        <v>0</v>
      </c>
      <c r="BB112" s="29">
        <f t="shared" si="4"/>
        <v>0</v>
      </c>
      <c r="BC112" s="8" t="str">
        <f t="shared" si="5"/>
        <v> Zero Only</v>
      </c>
    </row>
    <row r="113" spans="1:55" s="7" customFormat="1" ht="18" customHeight="1">
      <c r="A113" s="115">
        <v>6.08</v>
      </c>
      <c r="B113" s="73" t="s">
        <v>104</v>
      </c>
      <c r="C113" s="38" t="s">
        <v>232</v>
      </c>
      <c r="D113" s="92">
        <v>89</v>
      </c>
      <c r="E113" s="75" t="s">
        <v>73</v>
      </c>
      <c r="F113" s="74"/>
      <c r="G113" s="41"/>
      <c r="H113" s="42"/>
      <c r="I113" s="35"/>
      <c r="J113" s="43"/>
      <c r="K113" s="44"/>
      <c r="L113" s="44"/>
      <c r="M113" s="22"/>
      <c r="N113" s="22"/>
      <c r="O113" s="22"/>
      <c r="P113" s="22"/>
      <c r="Q113" s="22"/>
      <c r="R113" s="21"/>
      <c r="S113" s="14"/>
      <c r="T113" s="14"/>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23">
        <f t="shared" si="3"/>
        <v>0</v>
      </c>
      <c r="BB113" s="29">
        <f t="shared" si="4"/>
        <v>0</v>
      </c>
      <c r="BC113" s="8" t="str">
        <f t="shared" si="5"/>
        <v> Zero Only</v>
      </c>
    </row>
    <row r="114" spans="1:55" s="7" customFormat="1" ht="15" customHeight="1">
      <c r="A114" s="114">
        <v>6.09</v>
      </c>
      <c r="B114" s="72" t="s">
        <v>105</v>
      </c>
      <c r="C114" s="38" t="s">
        <v>233</v>
      </c>
      <c r="D114" s="92">
        <v>31</v>
      </c>
      <c r="E114" s="75" t="s">
        <v>73</v>
      </c>
      <c r="F114" s="74"/>
      <c r="G114" s="41"/>
      <c r="H114" s="42"/>
      <c r="I114" s="35"/>
      <c r="J114" s="43"/>
      <c r="K114" s="44"/>
      <c r="L114" s="44"/>
      <c r="M114" s="22"/>
      <c r="N114" s="22"/>
      <c r="O114" s="22"/>
      <c r="P114" s="22"/>
      <c r="Q114" s="22"/>
      <c r="R114" s="21"/>
      <c r="S114" s="14"/>
      <c r="T114" s="14"/>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23">
        <f t="shared" si="3"/>
        <v>0</v>
      </c>
      <c r="BB114" s="29">
        <f t="shared" si="4"/>
        <v>0</v>
      </c>
      <c r="BC114" s="8" t="str">
        <f t="shared" si="5"/>
        <v> Zero Only</v>
      </c>
    </row>
    <row r="115" spans="1:55" s="7" customFormat="1" ht="28.5" customHeight="1">
      <c r="A115" s="115">
        <v>6.1</v>
      </c>
      <c r="B115" s="72" t="s">
        <v>106</v>
      </c>
      <c r="C115" s="38" t="s">
        <v>234</v>
      </c>
      <c r="D115" s="92">
        <v>12</v>
      </c>
      <c r="E115" s="75" t="s">
        <v>73</v>
      </c>
      <c r="F115" s="74"/>
      <c r="G115" s="41"/>
      <c r="H115" s="42"/>
      <c r="I115" s="35"/>
      <c r="J115" s="43"/>
      <c r="K115" s="44"/>
      <c r="L115" s="44"/>
      <c r="M115" s="22"/>
      <c r="N115" s="22"/>
      <c r="O115" s="22"/>
      <c r="P115" s="22"/>
      <c r="Q115" s="22"/>
      <c r="R115" s="21"/>
      <c r="S115" s="14"/>
      <c r="T115" s="14"/>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23">
        <f t="shared" si="3"/>
        <v>0</v>
      </c>
      <c r="BB115" s="29">
        <f t="shared" si="4"/>
        <v>0</v>
      </c>
      <c r="BC115" s="8" t="str">
        <f t="shared" si="5"/>
        <v> Zero Only</v>
      </c>
    </row>
    <row r="116" spans="1:55" s="7" customFormat="1" ht="18" customHeight="1">
      <c r="A116" s="114">
        <v>6.11</v>
      </c>
      <c r="B116" s="65" t="s">
        <v>107</v>
      </c>
      <c r="C116" s="38" t="s">
        <v>235</v>
      </c>
      <c r="D116" s="92">
        <v>2</v>
      </c>
      <c r="E116" s="75" t="s">
        <v>73</v>
      </c>
      <c r="F116" s="74"/>
      <c r="G116" s="41"/>
      <c r="H116" s="42"/>
      <c r="I116" s="35"/>
      <c r="J116" s="43"/>
      <c r="K116" s="44"/>
      <c r="L116" s="44"/>
      <c r="M116" s="22"/>
      <c r="N116" s="22"/>
      <c r="O116" s="22"/>
      <c r="P116" s="22"/>
      <c r="Q116" s="22"/>
      <c r="R116" s="21"/>
      <c r="S116" s="14"/>
      <c r="T116" s="14"/>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23">
        <f t="shared" si="3"/>
        <v>0</v>
      </c>
      <c r="BB116" s="29">
        <f t="shared" si="4"/>
        <v>0</v>
      </c>
      <c r="BC116" s="8" t="str">
        <f t="shared" si="5"/>
        <v> Zero Only</v>
      </c>
    </row>
    <row r="117" spans="1:55" s="7" customFormat="1" ht="45" customHeight="1">
      <c r="A117" s="115">
        <v>6.12</v>
      </c>
      <c r="B117" s="61" t="s">
        <v>108</v>
      </c>
      <c r="C117" s="38"/>
      <c r="D117" s="90"/>
      <c r="E117" s="39"/>
      <c r="F117" s="74"/>
      <c r="G117" s="41"/>
      <c r="H117" s="42"/>
      <c r="I117" s="35"/>
      <c r="J117" s="43"/>
      <c r="K117" s="44"/>
      <c r="L117" s="44"/>
      <c r="M117" s="22"/>
      <c r="N117" s="22"/>
      <c r="O117" s="22"/>
      <c r="P117" s="22"/>
      <c r="Q117" s="22"/>
      <c r="R117" s="21"/>
      <c r="S117" s="14"/>
      <c r="T117" s="14"/>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23">
        <f t="shared" si="3"/>
        <v>0</v>
      </c>
      <c r="BB117" s="29">
        <f t="shared" si="4"/>
        <v>0</v>
      </c>
      <c r="BC117" s="8" t="str">
        <f t="shared" si="5"/>
        <v> Zero Only</v>
      </c>
    </row>
    <row r="118" spans="1:55" s="7" customFormat="1" ht="18" customHeight="1">
      <c r="A118" s="114">
        <v>6.13</v>
      </c>
      <c r="B118" s="72" t="s">
        <v>110</v>
      </c>
      <c r="C118" s="38" t="s">
        <v>236</v>
      </c>
      <c r="D118" s="92">
        <v>27</v>
      </c>
      <c r="E118" s="75" t="s">
        <v>73</v>
      </c>
      <c r="F118" s="74"/>
      <c r="G118" s="41"/>
      <c r="H118" s="42"/>
      <c r="I118" s="35"/>
      <c r="J118" s="43"/>
      <c r="K118" s="44"/>
      <c r="L118" s="44"/>
      <c r="M118" s="22"/>
      <c r="N118" s="22"/>
      <c r="O118" s="22"/>
      <c r="P118" s="22"/>
      <c r="Q118" s="22"/>
      <c r="R118" s="21"/>
      <c r="S118" s="14"/>
      <c r="T118" s="14"/>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23">
        <f t="shared" si="3"/>
        <v>0</v>
      </c>
      <c r="BB118" s="29">
        <f t="shared" si="4"/>
        <v>0</v>
      </c>
      <c r="BC118" s="8" t="str">
        <f t="shared" si="5"/>
        <v> Zero Only</v>
      </c>
    </row>
    <row r="119" spans="1:55" s="7" customFormat="1" ht="18" customHeight="1">
      <c r="A119" s="115">
        <v>6.14</v>
      </c>
      <c r="B119" s="72" t="s">
        <v>111</v>
      </c>
      <c r="C119" s="38" t="s">
        <v>237</v>
      </c>
      <c r="D119" s="92">
        <v>13</v>
      </c>
      <c r="E119" s="75" t="s">
        <v>73</v>
      </c>
      <c r="F119" s="74"/>
      <c r="G119" s="41"/>
      <c r="H119" s="42"/>
      <c r="I119" s="35"/>
      <c r="J119" s="43"/>
      <c r="K119" s="44"/>
      <c r="L119" s="44"/>
      <c r="M119" s="22"/>
      <c r="N119" s="22"/>
      <c r="O119" s="22"/>
      <c r="P119" s="22"/>
      <c r="Q119" s="22"/>
      <c r="R119" s="21"/>
      <c r="S119" s="14"/>
      <c r="T119" s="14"/>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23">
        <f t="shared" si="3"/>
        <v>0</v>
      </c>
      <c r="BB119" s="29">
        <f t="shared" si="4"/>
        <v>0</v>
      </c>
      <c r="BC119" s="8" t="str">
        <f t="shared" si="5"/>
        <v> Zero Only</v>
      </c>
    </row>
    <row r="120" spans="1:55" s="7" customFormat="1" ht="18" customHeight="1">
      <c r="A120" s="114">
        <v>6.15</v>
      </c>
      <c r="B120" s="72" t="s">
        <v>112</v>
      </c>
      <c r="C120" s="38" t="s">
        <v>238</v>
      </c>
      <c r="D120" s="92">
        <v>12</v>
      </c>
      <c r="E120" s="75" t="s">
        <v>73</v>
      </c>
      <c r="F120" s="74"/>
      <c r="G120" s="41"/>
      <c r="H120" s="42"/>
      <c r="I120" s="35"/>
      <c r="J120" s="43"/>
      <c r="K120" s="44"/>
      <c r="L120" s="44"/>
      <c r="M120" s="22"/>
      <c r="N120" s="22"/>
      <c r="O120" s="22"/>
      <c r="P120" s="22"/>
      <c r="Q120" s="22"/>
      <c r="R120" s="21"/>
      <c r="S120" s="14"/>
      <c r="T120" s="14"/>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23">
        <f t="shared" si="3"/>
        <v>0</v>
      </c>
      <c r="BB120" s="29">
        <f t="shared" si="4"/>
        <v>0</v>
      </c>
      <c r="BC120" s="8" t="str">
        <f t="shared" si="5"/>
        <v> Zero Only</v>
      </c>
    </row>
    <row r="121" spans="1:55" s="7" customFormat="1" ht="14.25" customHeight="1">
      <c r="A121" s="115">
        <v>6.16</v>
      </c>
      <c r="B121" s="65" t="s">
        <v>113</v>
      </c>
      <c r="C121" s="38" t="s">
        <v>239</v>
      </c>
      <c r="D121" s="93">
        <v>6</v>
      </c>
      <c r="E121" s="75" t="s">
        <v>73</v>
      </c>
      <c r="F121" s="74"/>
      <c r="G121" s="41"/>
      <c r="H121" s="42"/>
      <c r="I121" s="35"/>
      <c r="J121" s="43"/>
      <c r="K121" s="44"/>
      <c r="L121" s="44"/>
      <c r="M121" s="22"/>
      <c r="N121" s="22"/>
      <c r="O121" s="22"/>
      <c r="P121" s="22"/>
      <c r="Q121" s="22"/>
      <c r="R121" s="21"/>
      <c r="S121" s="14"/>
      <c r="T121" s="14"/>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23">
        <f t="shared" si="3"/>
        <v>0</v>
      </c>
      <c r="BB121" s="29">
        <f t="shared" si="4"/>
        <v>0</v>
      </c>
      <c r="BC121" s="8" t="str">
        <f t="shared" si="5"/>
        <v> Zero Only</v>
      </c>
    </row>
    <row r="122" spans="1:55" s="7" customFormat="1" ht="14.25" customHeight="1">
      <c r="A122" s="114">
        <v>6.17</v>
      </c>
      <c r="B122" s="65" t="s">
        <v>157</v>
      </c>
      <c r="C122" s="38" t="s">
        <v>240</v>
      </c>
      <c r="D122" s="93">
        <v>4</v>
      </c>
      <c r="E122" s="75" t="s">
        <v>73</v>
      </c>
      <c r="F122" s="74"/>
      <c r="G122" s="41"/>
      <c r="H122" s="42"/>
      <c r="I122" s="35"/>
      <c r="J122" s="43"/>
      <c r="K122" s="44"/>
      <c r="L122" s="44"/>
      <c r="M122" s="22"/>
      <c r="N122" s="22"/>
      <c r="O122" s="22"/>
      <c r="P122" s="22"/>
      <c r="Q122" s="22"/>
      <c r="R122" s="21"/>
      <c r="S122" s="14"/>
      <c r="T122" s="14"/>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23">
        <f t="shared" si="3"/>
        <v>0</v>
      </c>
      <c r="BB122" s="29">
        <f t="shared" si="4"/>
        <v>0</v>
      </c>
      <c r="BC122" s="8" t="str">
        <f t="shared" si="5"/>
        <v> Zero Only</v>
      </c>
    </row>
    <row r="123" spans="1:55" s="7" customFormat="1" ht="14.25" customHeight="1">
      <c r="A123" s="115">
        <v>6.18</v>
      </c>
      <c r="B123" s="65" t="s">
        <v>158</v>
      </c>
      <c r="C123" s="38" t="s">
        <v>241</v>
      </c>
      <c r="D123" s="93">
        <v>8</v>
      </c>
      <c r="E123" s="75" t="s">
        <v>73</v>
      </c>
      <c r="F123" s="74"/>
      <c r="G123" s="41"/>
      <c r="H123" s="42"/>
      <c r="I123" s="35"/>
      <c r="J123" s="43"/>
      <c r="K123" s="44"/>
      <c r="L123" s="44"/>
      <c r="M123" s="22"/>
      <c r="N123" s="22"/>
      <c r="O123" s="22"/>
      <c r="P123" s="22"/>
      <c r="Q123" s="22"/>
      <c r="R123" s="21"/>
      <c r="S123" s="14"/>
      <c r="T123" s="14"/>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23">
        <f t="shared" si="3"/>
        <v>0</v>
      </c>
      <c r="BB123" s="29">
        <f t="shared" si="4"/>
        <v>0</v>
      </c>
      <c r="BC123" s="8" t="str">
        <f t="shared" si="5"/>
        <v> Zero Only</v>
      </c>
    </row>
    <row r="124" spans="1:55" s="7" customFormat="1" ht="32.25" customHeight="1">
      <c r="A124" s="114">
        <v>6.19</v>
      </c>
      <c r="B124" s="61" t="s">
        <v>159</v>
      </c>
      <c r="C124" s="38" t="s">
        <v>242</v>
      </c>
      <c r="D124" s="93">
        <v>8</v>
      </c>
      <c r="E124" s="75" t="s">
        <v>73</v>
      </c>
      <c r="F124" s="74"/>
      <c r="G124" s="41"/>
      <c r="H124" s="42"/>
      <c r="I124" s="35"/>
      <c r="J124" s="43"/>
      <c r="K124" s="44"/>
      <c r="L124" s="44"/>
      <c r="M124" s="22"/>
      <c r="N124" s="22"/>
      <c r="O124" s="22"/>
      <c r="P124" s="22"/>
      <c r="Q124" s="22"/>
      <c r="R124" s="21"/>
      <c r="S124" s="14"/>
      <c r="T124" s="14"/>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23">
        <f t="shared" si="3"/>
        <v>0</v>
      </c>
      <c r="BB124" s="29">
        <f t="shared" si="4"/>
        <v>0</v>
      </c>
      <c r="BC124" s="8" t="str">
        <f t="shared" si="5"/>
        <v> Zero Only</v>
      </c>
    </row>
    <row r="125" spans="1:55" s="7" customFormat="1" ht="14.25" customHeight="1">
      <c r="A125" s="115">
        <v>6.2</v>
      </c>
      <c r="B125" s="139" t="s">
        <v>160</v>
      </c>
      <c r="C125" s="38" t="s">
        <v>243</v>
      </c>
      <c r="D125" s="140">
        <v>8</v>
      </c>
      <c r="E125" s="141" t="s">
        <v>73</v>
      </c>
      <c r="F125" s="74"/>
      <c r="G125" s="41"/>
      <c r="H125" s="42"/>
      <c r="I125" s="35"/>
      <c r="J125" s="43"/>
      <c r="K125" s="44"/>
      <c r="L125" s="44"/>
      <c r="M125" s="22"/>
      <c r="N125" s="22"/>
      <c r="O125" s="22"/>
      <c r="P125" s="22"/>
      <c r="Q125" s="22"/>
      <c r="R125" s="21"/>
      <c r="S125" s="14"/>
      <c r="T125" s="14"/>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23">
        <f t="shared" si="3"/>
        <v>0</v>
      </c>
      <c r="BB125" s="29">
        <f t="shared" si="4"/>
        <v>0</v>
      </c>
      <c r="BC125" s="8" t="str">
        <f t="shared" si="5"/>
        <v> Zero Only</v>
      </c>
    </row>
    <row r="126" spans="1:55" s="7" customFormat="1" ht="29.25" customHeight="1">
      <c r="A126" s="114">
        <v>6.21</v>
      </c>
      <c r="B126" s="143" t="s">
        <v>264</v>
      </c>
      <c r="C126" s="38"/>
      <c r="D126" s="144"/>
      <c r="E126" s="75"/>
      <c r="F126" s="132"/>
      <c r="G126" s="16"/>
      <c r="H126" s="17"/>
      <c r="I126" s="8"/>
      <c r="J126" s="18"/>
      <c r="K126" s="19"/>
      <c r="L126" s="19"/>
      <c r="M126" s="22"/>
      <c r="N126" s="22"/>
      <c r="O126" s="22"/>
      <c r="P126" s="22"/>
      <c r="Q126" s="22"/>
      <c r="R126" s="21"/>
      <c r="S126" s="14"/>
      <c r="T126" s="14"/>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23">
        <f t="shared" si="3"/>
        <v>0</v>
      </c>
      <c r="BB126" s="29">
        <f t="shared" si="4"/>
        <v>0</v>
      </c>
      <c r="BC126" s="8" t="str">
        <f t="shared" si="5"/>
        <v> Zero Only</v>
      </c>
    </row>
    <row r="127" spans="1:55" s="7" customFormat="1" ht="14.25" customHeight="1">
      <c r="A127" s="115">
        <v>6.22</v>
      </c>
      <c r="B127" s="145" t="s">
        <v>161</v>
      </c>
      <c r="C127" s="38" t="s">
        <v>244</v>
      </c>
      <c r="D127" s="75">
        <v>7</v>
      </c>
      <c r="E127" s="75" t="s">
        <v>73</v>
      </c>
      <c r="F127" s="132"/>
      <c r="G127" s="16"/>
      <c r="H127" s="17"/>
      <c r="I127" s="8"/>
      <c r="J127" s="18"/>
      <c r="K127" s="19"/>
      <c r="L127" s="19"/>
      <c r="M127" s="22"/>
      <c r="N127" s="22"/>
      <c r="O127" s="22"/>
      <c r="P127" s="22"/>
      <c r="Q127" s="22"/>
      <c r="R127" s="21"/>
      <c r="S127" s="14"/>
      <c r="T127" s="14"/>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23">
        <f t="shared" si="3"/>
        <v>0</v>
      </c>
      <c r="BB127" s="29">
        <f t="shared" si="4"/>
        <v>0</v>
      </c>
      <c r="BC127" s="8" t="str">
        <f t="shared" si="5"/>
        <v> Zero Only</v>
      </c>
    </row>
    <row r="128" spans="1:55" s="7" customFormat="1" ht="14.25" customHeight="1">
      <c r="A128" s="114">
        <v>6.23</v>
      </c>
      <c r="B128" s="145" t="s">
        <v>162</v>
      </c>
      <c r="C128" s="38" t="s">
        <v>245</v>
      </c>
      <c r="D128" s="75">
        <v>1</v>
      </c>
      <c r="E128" s="75" t="s">
        <v>73</v>
      </c>
      <c r="F128" s="132"/>
      <c r="G128" s="16"/>
      <c r="H128" s="17"/>
      <c r="I128" s="8"/>
      <c r="J128" s="18"/>
      <c r="K128" s="19"/>
      <c r="L128" s="19"/>
      <c r="M128" s="22"/>
      <c r="N128" s="22"/>
      <c r="O128" s="22"/>
      <c r="P128" s="22"/>
      <c r="Q128" s="22"/>
      <c r="R128" s="21"/>
      <c r="S128" s="14"/>
      <c r="T128" s="14"/>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23">
        <f t="shared" si="3"/>
        <v>0</v>
      </c>
      <c r="BB128" s="29">
        <f t="shared" si="4"/>
        <v>0</v>
      </c>
      <c r="BC128" s="8" t="str">
        <f t="shared" si="5"/>
        <v> Zero Only</v>
      </c>
    </row>
    <row r="129" spans="1:55" s="7" customFormat="1" ht="14.25" customHeight="1">
      <c r="A129" s="115">
        <v>6.23999999999999</v>
      </c>
      <c r="B129" s="145" t="s">
        <v>163</v>
      </c>
      <c r="C129" s="38" t="s">
        <v>246</v>
      </c>
      <c r="D129" s="75">
        <v>4</v>
      </c>
      <c r="E129" s="75" t="s">
        <v>73</v>
      </c>
      <c r="F129" s="132"/>
      <c r="G129" s="16"/>
      <c r="H129" s="17"/>
      <c r="I129" s="8"/>
      <c r="J129" s="18"/>
      <c r="K129" s="19"/>
      <c r="L129" s="19"/>
      <c r="M129" s="22"/>
      <c r="N129" s="22"/>
      <c r="O129" s="22"/>
      <c r="P129" s="22"/>
      <c r="Q129" s="22"/>
      <c r="R129" s="21"/>
      <c r="S129" s="14"/>
      <c r="T129" s="14"/>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23">
        <f t="shared" si="3"/>
        <v>0</v>
      </c>
      <c r="BB129" s="29">
        <f t="shared" si="4"/>
        <v>0</v>
      </c>
      <c r="BC129" s="8" t="str">
        <f t="shared" si="5"/>
        <v> Zero Only</v>
      </c>
    </row>
    <row r="130" spans="1:55" s="7" customFormat="1" ht="48" customHeight="1">
      <c r="A130" s="114">
        <v>6.24999999999999</v>
      </c>
      <c r="B130" s="142" t="s">
        <v>114</v>
      </c>
      <c r="C130" s="38"/>
      <c r="D130" s="125"/>
      <c r="E130" s="126"/>
      <c r="F130" s="133"/>
      <c r="G130" s="134"/>
      <c r="H130" s="135"/>
      <c r="I130" s="52"/>
      <c r="J130" s="136"/>
      <c r="K130" s="137"/>
      <c r="L130" s="137"/>
      <c r="M130" s="22"/>
      <c r="N130" s="22"/>
      <c r="O130" s="22"/>
      <c r="P130" s="22"/>
      <c r="Q130" s="22"/>
      <c r="R130" s="21"/>
      <c r="S130" s="14"/>
      <c r="T130" s="14"/>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23">
        <f t="shared" si="3"/>
        <v>0</v>
      </c>
      <c r="BB130" s="29">
        <f t="shared" si="4"/>
        <v>0</v>
      </c>
      <c r="BC130" s="8" t="str">
        <f t="shared" si="5"/>
        <v> Zero Only</v>
      </c>
    </row>
    <row r="131" spans="1:55" s="7" customFormat="1" ht="105.75" customHeight="1">
      <c r="A131" s="115">
        <v>6.25999999999999</v>
      </c>
      <c r="B131" s="61" t="s">
        <v>115</v>
      </c>
      <c r="C131" s="38" t="s">
        <v>247</v>
      </c>
      <c r="D131" s="90">
        <v>1</v>
      </c>
      <c r="E131" s="75" t="s">
        <v>73</v>
      </c>
      <c r="F131" s="74"/>
      <c r="G131" s="41"/>
      <c r="H131" s="42"/>
      <c r="I131" s="35"/>
      <c r="J131" s="43"/>
      <c r="K131" s="44"/>
      <c r="L131" s="44"/>
      <c r="M131" s="22"/>
      <c r="N131" s="22"/>
      <c r="O131" s="22"/>
      <c r="P131" s="22"/>
      <c r="Q131" s="22"/>
      <c r="R131" s="21"/>
      <c r="S131" s="14"/>
      <c r="T131" s="14"/>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23">
        <f t="shared" si="3"/>
        <v>0</v>
      </c>
      <c r="BB131" s="29">
        <f t="shared" si="4"/>
        <v>0</v>
      </c>
      <c r="BC131" s="8" t="str">
        <f t="shared" si="5"/>
        <v> Zero Only</v>
      </c>
    </row>
    <row r="132" spans="1:55" s="7" customFormat="1" ht="60" customHeight="1">
      <c r="A132" s="114">
        <v>6.26999999999999</v>
      </c>
      <c r="B132" s="61" t="s">
        <v>116</v>
      </c>
      <c r="C132" s="38" t="s">
        <v>248</v>
      </c>
      <c r="D132" s="90">
        <v>9</v>
      </c>
      <c r="E132" s="75" t="s">
        <v>73</v>
      </c>
      <c r="F132" s="74"/>
      <c r="G132" s="41"/>
      <c r="H132" s="42"/>
      <c r="I132" s="35"/>
      <c r="J132" s="43"/>
      <c r="K132" s="44"/>
      <c r="L132" s="44"/>
      <c r="M132" s="22"/>
      <c r="N132" s="22"/>
      <c r="O132" s="22"/>
      <c r="P132" s="22"/>
      <c r="Q132" s="22"/>
      <c r="R132" s="21"/>
      <c r="S132" s="14"/>
      <c r="T132" s="14"/>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23">
        <f t="shared" si="3"/>
        <v>0</v>
      </c>
      <c r="BB132" s="29">
        <f t="shared" si="4"/>
        <v>0</v>
      </c>
      <c r="BC132" s="8" t="str">
        <f t="shared" si="5"/>
        <v> Zero Only</v>
      </c>
    </row>
    <row r="133" spans="1:55" s="7" customFormat="1" ht="87" customHeight="1">
      <c r="A133" s="115">
        <v>6.27999999999999</v>
      </c>
      <c r="B133" s="61" t="s">
        <v>140</v>
      </c>
      <c r="C133" s="38"/>
      <c r="D133" s="90"/>
      <c r="E133" s="39"/>
      <c r="F133" s="74"/>
      <c r="G133" s="41"/>
      <c r="H133" s="42"/>
      <c r="I133" s="35"/>
      <c r="J133" s="43"/>
      <c r="K133" s="44"/>
      <c r="L133" s="44"/>
      <c r="M133" s="22"/>
      <c r="N133" s="22"/>
      <c r="O133" s="22"/>
      <c r="P133" s="22"/>
      <c r="Q133" s="22"/>
      <c r="R133" s="21"/>
      <c r="S133" s="14"/>
      <c r="T133" s="14"/>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23">
        <f t="shared" si="3"/>
        <v>0</v>
      </c>
      <c r="BB133" s="29">
        <f t="shared" si="4"/>
        <v>0</v>
      </c>
      <c r="BC133" s="8" t="str">
        <f t="shared" si="5"/>
        <v> Zero Only</v>
      </c>
    </row>
    <row r="134" spans="1:55" s="7" customFormat="1" ht="18" customHeight="1">
      <c r="A134" s="114">
        <v>6.28999999999999</v>
      </c>
      <c r="B134" s="65" t="s">
        <v>117</v>
      </c>
      <c r="C134" s="38" t="s">
        <v>249</v>
      </c>
      <c r="D134" s="90">
        <v>500</v>
      </c>
      <c r="E134" s="39" t="s">
        <v>103</v>
      </c>
      <c r="F134" s="74"/>
      <c r="G134" s="41"/>
      <c r="H134" s="42"/>
      <c r="I134" s="35"/>
      <c r="J134" s="43"/>
      <c r="K134" s="44"/>
      <c r="L134" s="44"/>
      <c r="M134" s="22"/>
      <c r="N134" s="22"/>
      <c r="O134" s="22"/>
      <c r="P134" s="22"/>
      <c r="Q134" s="22"/>
      <c r="R134" s="21"/>
      <c r="S134" s="14"/>
      <c r="T134" s="14"/>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23">
        <f t="shared" si="3"/>
        <v>0</v>
      </c>
      <c r="BB134" s="29">
        <f t="shared" si="4"/>
        <v>0</v>
      </c>
      <c r="BC134" s="8" t="str">
        <f t="shared" si="5"/>
        <v> Zero Only</v>
      </c>
    </row>
    <row r="135" spans="1:55" s="7" customFormat="1" ht="30" customHeight="1">
      <c r="A135" s="115">
        <v>6.29999999999999</v>
      </c>
      <c r="B135" s="61" t="s">
        <v>141</v>
      </c>
      <c r="C135" s="38"/>
      <c r="D135" s="90"/>
      <c r="E135" s="39"/>
      <c r="F135" s="74"/>
      <c r="G135" s="41"/>
      <c r="H135" s="42"/>
      <c r="I135" s="35"/>
      <c r="J135" s="43"/>
      <c r="K135" s="44"/>
      <c r="L135" s="44"/>
      <c r="M135" s="22"/>
      <c r="N135" s="22"/>
      <c r="O135" s="22"/>
      <c r="P135" s="22"/>
      <c r="Q135" s="22"/>
      <c r="R135" s="21"/>
      <c r="S135" s="14"/>
      <c r="T135" s="14"/>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23">
        <f t="shared" si="3"/>
        <v>0</v>
      </c>
      <c r="BB135" s="29">
        <f t="shared" si="4"/>
        <v>0</v>
      </c>
      <c r="BC135" s="8" t="str">
        <f t="shared" si="5"/>
        <v> Zero Only</v>
      </c>
    </row>
    <row r="136" spans="1:55" s="7" customFormat="1" ht="18" customHeight="1">
      <c r="A136" s="114">
        <v>6.30999999999999</v>
      </c>
      <c r="B136" s="72" t="s">
        <v>118</v>
      </c>
      <c r="C136" s="38" t="s">
        <v>250</v>
      </c>
      <c r="D136" s="90">
        <v>4</v>
      </c>
      <c r="E136" s="39" t="s">
        <v>73</v>
      </c>
      <c r="F136" s="74"/>
      <c r="G136" s="41"/>
      <c r="H136" s="42"/>
      <c r="I136" s="35"/>
      <c r="J136" s="43"/>
      <c r="K136" s="44"/>
      <c r="L136" s="44"/>
      <c r="M136" s="22"/>
      <c r="N136" s="22"/>
      <c r="O136" s="22"/>
      <c r="P136" s="22"/>
      <c r="Q136" s="22"/>
      <c r="R136" s="21"/>
      <c r="S136" s="14"/>
      <c r="T136" s="14"/>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23">
        <f t="shared" si="3"/>
        <v>0</v>
      </c>
      <c r="BB136" s="29">
        <f t="shared" si="4"/>
        <v>0</v>
      </c>
      <c r="BC136" s="8" t="str">
        <f t="shared" si="5"/>
        <v> Zero Only</v>
      </c>
    </row>
    <row r="137" spans="1:55" s="7" customFormat="1" ht="18" customHeight="1">
      <c r="A137" s="115">
        <v>6.31999999999999</v>
      </c>
      <c r="B137" s="72" t="s">
        <v>119</v>
      </c>
      <c r="C137" s="38" t="s">
        <v>251</v>
      </c>
      <c r="D137" s="90">
        <v>120</v>
      </c>
      <c r="E137" s="39" t="s">
        <v>103</v>
      </c>
      <c r="F137" s="74"/>
      <c r="G137" s="41"/>
      <c r="H137" s="42"/>
      <c r="I137" s="35"/>
      <c r="J137" s="43"/>
      <c r="K137" s="44"/>
      <c r="L137" s="44"/>
      <c r="M137" s="22"/>
      <c r="N137" s="22"/>
      <c r="O137" s="22"/>
      <c r="P137" s="22"/>
      <c r="Q137" s="22"/>
      <c r="R137" s="21"/>
      <c r="S137" s="14"/>
      <c r="T137" s="14"/>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23">
        <f t="shared" si="3"/>
        <v>0</v>
      </c>
      <c r="BB137" s="29">
        <f t="shared" si="4"/>
        <v>0</v>
      </c>
      <c r="BC137" s="8" t="str">
        <f t="shared" si="5"/>
        <v> Zero Only</v>
      </c>
    </row>
    <row r="138" spans="1:55" s="7" customFormat="1" ht="18" customHeight="1">
      <c r="A138" s="114">
        <v>6.32999999999999</v>
      </c>
      <c r="B138" s="72" t="s">
        <v>120</v>
      </c>
      <c r="C138" s="38" t="s">
        <v>252</v>
      </c>
      <c r="D138" s="90">
        <v>200</v>
      </c>
      <c r="E138" s="39" t="s">
        <v>103</v>
      </c>
      <c r="F138" s="74"/>
      <c r="G138" s="41"/>
      <c r="H138" s="42"/>
      <c r="I138" s="35"/>
      <c r="J138" s="43"/>
      <c r="K138" s="44"/>
      <c r="L138" s="44"/>
      <c r="M138" s="22"/>
      <c r="N138" s="22"/>
      <c r="O138" s="22"/>
      <c r="P138" s="22"/>
      <c r="Q138" s="22"/>
      <c r="R138" s="21"/>
      <c r="S138" s="14"/>
      <c r="T138" s="14"/>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23">
        <f t="shared" si="3"/>
        <v>0</v>
      </c>
      <c r="BB138" s="29">
        <f t="shared" si="4"/>
        <v>0</v>
      </c>
      <c r="BC138" s="8" t="str">
        <f t="shared" si="5"/>
        <v> Zero Only</v>
      </c>
    </row>
    <row r="139" spans="1:55" s="7" customFormat="1" ht="18" customHeight="1">
      <c r="A139" s="114">
        <v>7</v>
      </c>
      <c r="B139" s="55" t="s">
        <v>278</v>
      </c>
      <c r="C139" s="38"/>
      <c r="D139" s="90"/>
      <c r="E139" s="39"/>
      <c r="F139" s="74"/>
      <c r="G139" s="41"/>
      <c r="H139" s="42"/>
      <c r="I139" s="35"/>
      <c r="J139" s="43"/>
      <c r="K139" s="44"/>
      <c r="L139" s="44"/>
      <c r="M139" s="22"/>
      <c r="N139" s="22"/>
      <c r="O139" s="22"/>
      <c r="P139" s="22"/>
      <c r="Q139" s="22"/>
      <c r="R139" s="21"/>
      <c r="S139" s="14"/>
      <c r="T139" s="14"/>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23">
        <f t="shared" si="3"/>
        <v>0</v>
      </c>
      <c r="BB139" s="29">
        <f t="shared" si="4"/>
        <v>0</v>
      </c>
      <c r="BC139" s="8" t="str">
        <f t="shared" si="5"/>
        <v> Zero Only</v>
      </c>
    </row>
    <row r="140" spans="1:55" s="7" customFormat="1" ht="18" customHeight="1">
      <c r="A140" s="114">
        <v>7.01</v>
      </c>
      <c r="B140" s="59" t="s">
        <v>121</v>
      </c>
      <c r="C140" s="38"/>
      <c r="D140" s="90"/>
      <c r="E140" s="39"/>
      <c r="F140" s="74"/>
      <c r="G140" s="41"/>
      <c r="H140" s="42"/>
      <c r="I140" s="35"/>
      <c r="J140" s="43"/>
      <c r="K140" s="44"/>
      <c r="L140" s="44"/>
      <c r="M140" s="22"/>
      <c r="N140" s="22"/>
      <c r="O140" s="22"/>
      <c r="P140" s="22"/>
      <c r="Q140" s="22"/>
      <c r="R140" s="21"/>
      <c r="S140" s="14"/>
      <c r="T140" s="14"/>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23">
        <f t="shared" si="3"/>
        <v>0</v>
      </c>
      <c r="BB140" s="29">
        <f t="shared" si="4"/>
        <v>0</v>
      </c>
      <c r="BC140" s="8" t="str">
        <f t="shared" si="5"/>
        <v> Zero Only</v>
      </c>
    </row>
    <row r="141" spans="1:55" s="7" customFormat="1" ht="90.75" customHeight="1">
      <c r="A141" s="114">
        <v>7.02</v>
      </c>
      <c r="B141" s="61" t="s">
        <v>142</v>
      </c>
      <c r="C141" s="38"/>
      <c r="D141" s="90"/>
      <c r="E141" s="39"/>
      <c r="F141" s="74"/>
      <c r="G141" s="41"/>
      <c r="H141" s="42"/>
      <c r="I141" s="35"/>
      <c r="J141" s="43"/>
      <c r="K141" s="44"/>
      <c r="L141" s="44"/>
      <c r="M141" s="22"/>
      <c r="N141" s="22"/>
      <c r="O141" s="22"/>
      <c r="P141" s="22"/>
      <c r="Q141" s="22"/>
      <c r="R141" s="21"/>
      <c r="S141" s="14"/>
      <c r="T141" s="14"/>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23">
        <f t="shared" si="3"/>
        <v>0</v>
      </c>
      <c r="BB141" s="29">
        <f t="shared" si="4"/>
        <v>0</v>
      </c>
      <c r="BC141" s="8" t="str">
        <f t="shared" si="5"/>
        <v> Zero Only</v>
      </c>
    </row>
    <row r="142" spans="1:55" s="7" customFormat="1" ht="18" customHeight="1">
      <c r="A142" s="114">
        <v>7.03</v>
      </c>
      <c r="B142" s="72" t="s">
        <v>122</v>
      </c>
      <c r="C142" s="38" t="s">
        <v>253</v>
      </c>
      <c r="D142" s="75">
        <v>60</v>
      </c>
      <c r="E142" s="90" t="s">
        <v>103</v>
      </c>
      <c r="F142" s="74"/>
      <c r="G142" s="41"/>
      <c r="H142" s="42"/>
      <c r="I142" s="35"/>
      <c r="J142" s="43"/>
      <c r="K142" s="44"/>
      <c r="L142" s="44"/>
      <c r="M142" s="22"/>
      <c r="N142" s="22"/>
      <c r="O142" s="22"/>
      <c r="P142" s="22"/>
      <c r="Q142" s="22"/>
      <c r="R142" s="21"/>
      <c r="S142" s="14"/>
      <c r="T142" s="14"/>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23">
        <f aca="true" t="shared" si="6" ref="BA142:BA153">total_amount_ba($B$2,$D$2,D142,F142,J142,K142,M142)*D142</f>
        <v>0</v>
      </c>
      <c r="BB142" s="29">
        <f aca="true" t="shared" si="7" ref="BB142:BB153">BA142+SUM(N142:AZ142)</f>
        <v>0</v>
      </c>
      <c r="BC142" s="8" t="str">
        <f aca="true" t="shared" si="8" ref="BC142:BC153">SpellNumber(L142,BB142)</f>
        <v> Zero Only</v>
      </c>
    </row>
    <row r="143" spans="1:55" s="7" customFormat="1" ht="29.25" customHeight="1">
      <c r="A143" s="114">
        <v>7.04</v>
      </c>
      <c r="B143" s="61" t="s">
        <v>123</v>
      </c>
      <c r="C143" s="38" t="s">
        <v>254</v>
      </c>
      <c r="D143" s="75">
        <v>8</v>
      </c>
      <c r="E143" s="90" t="s">
        <v>73</v>
      </c>
      <c r="F143" s="74"/>
      <c r="G143" s="41"/>
      <c r="H143" s="42"/>
      <c r="I143" s="35"/>
      <c r="J143" s="43"/>
      <c r="K143" s="44"/>
      <c r="L143" s="44"/>
      <c r="M143" s="22"/>
      <c r="N143" s="22"/>
      <c r="O143" s="22"/>
      <c r="P143" s="22"/>
      <c r="Q143" s="22"/>
      <c r="R143" s="21"/>
      <c r="S143" s="14"/>
      <c r="T143" s="14"/>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23">
        <f t="shared" si="6"/>
        <v>0</v>
      </c>
      <c r="BB143" s="29">
        <f t="shared" si="7"/>
        <v>0</v>
      </c>
      <c r="BC143" s="8" t="str">
        <f t="shared" si="8"/>
        <v> Zero Only</v>
      </c>
    </row>
    <row r="144" spans="1:55" s="7" customFormat="1" ht="27.75" customHeight="1">
      <c r="A144" s="114">
        <v>7.05</v>
      </c>
      <c r="B144" s="61" t="s">
        <v>124</v>
      </c>
      <c r="C144" s="38" t="s">
        <v>255</v>
      </c>
      <c r="D144" s="75">
        <v>8</v>
      </c>
      <c r="E144" s="90" t="s">
        <v>73</v>
      </c>
      <c r="F144" s="74"/>
      <c r="G144" s="41"/>
      <c r="H144" s="42"/>
      <c r="I144" s="35"/>
      <c r="J144" s="43"/>
      <c r="K144" s="44"/>
      <c r="L144" s="44"/>
      <c r="M144" s="22"/>
      <c r="N144" s="22"/>
      <c r="O144" s="22"/>
      <c r="P144" s="22"/>
      <c r="Q144" s="22"/>
      <c r="R144" s="21"/>
      <c r="S144" s="14"/>
      <c r="T144" s="14"/>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23">
        <f t="shared" si="6"/>
        <v>0</v>
      </c>
      <c r="BB144" s="29">
        <f t="shared" si="7"/>
        <v>0</v>
      </c>
      <c r="BC144" s="8" t="str">
        <f t="shared" si="8"/>
        <v> Zero Only</v>
      </c>
    </row>
    <row r="145" spans="1:55" s="7" customFormat="1" ht="31.5" customHeight="1">
      <c r="A145" s="114">
        <v>7.06</v>
      </c>
      <c r="B145" s="61" t="s">
        <v>125</v>
      </c>
      <c r="C145" s="38" t="s">
        <v>256</v>
      </c>
      <c r="D145" s="75">
        <v>5</v>
      </c>
      <c r="E145" s="90" t="s">
        <v>73</v>
      </c>
      <c r="F145" s="74"/>
      <c r="G145" s="41"/>
      <c r="H145" s="42"/>
      <c r="I145" s="35"/>
      <c r="J145" s="43"/>
      <c r="K145" s="44"/>
      <c r="L145" s="44"/>
      <c r="M145" s="22"/>
      <c r="N145" s="22"/>
      <c r="O145" s="22"/>
      <c r="P145" s="22"/>
      <c r="Q145" s="22"/>
      <c r="R145" s="21"/>
      <c r="S145" s="14"/>
      <c r="T145" s="14"/>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23">
        <f t="shared" si="6"/>
        <v>0</v>
      </c>
      <c r="BB145" s="29">
        <f t="shared" si="7"/>
        <v>0</v>
      </c>
      <c r="BC145" s="8" t="str">
        <f t="shared" si="8"/>
        <v> Zero Only</v>
      </c>
    </row>
    <row r="146" spans="1:55" s="7" customFormat="1" ht="18" customHeight="1">
      <c r="A146" s="114">
        <v>7.07</v>
      </c>
      <c r="B146" s="122" t="s">
        <v>126</v>
      </c>
      <c r="C146" s="38"/>
      <c r="D146" s="81"/>
      <c r="E146" s="90"/>
      <c r="F146" s="74"/>
      <c r="G146" s="41"/>
      <c r="H146" s="42"/>
      <c r="I146" s="35"/>
      <c r="J146" s="43"/>
      <c r="K146" s="44"/>
      <c r="L146" s="44"/>
      <c r="M146" s="22"/>
      <c r="N146" s="22"/>
      <c r="O146" s="22"/>
      <c r="P146" s="22"/>
      <c r="Q146" s="22"/>
      <c r="R146" s="21"/>
      <c r="S146" s="14"/>
      <c r="T146" s="14"/>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23">
        <f t="shared" si="6"/>
        <v>0</v>
      </c>
      <c r="BB146" s="29">
        <f t="shared" si="7"/>
        <v>0</v>
      </c>
      <c r="BC146" s="8" t="str">
        <f t="shared" si="8"/>
        <v> Zero Only</v>
      </c>
    </row>
    <row r="147" spans="1:55" s="7" customFormat="1" ht="59.25" customHeight="1">
      <c r="A147" s="114">
        <v>7.08</v>
      </c>
      <c r="B147" s="61" t="s">
        <v>127</v>
      </c>
      <c r="C147" s="38" t="s">
        <v>257</v>
      </c>
      <c r="D147" s="75">
        <v>8</v>
      </c>
      <c r="E147" s="90" t="s">
        <v>73</v>
      </c>
      <c r="F147" s="74"/>
      <c r="G147" s="41"/>
      <c r="H147" s="42"/>
      <c r="I147" s="35"/>
      <c r="J147" s="43"/>
      <c r="K147" s="44"/>
      <c r="L147" s="44"/>
      <c r="M147" s="22"/>
      <c r="N147" s="22"/>
      <c r="O147" s="22"/>
      <c r="P147" s="22"/>
      <c r="Q147" s="22"/>
      <c r="R147" s="21"/>
      <c r="S147" s="14"/>
      <c r="T147" s="14"/>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23">
        <f t="shared" si="6"/>
        <v>0</v>
      </c>
      <c r="BB147" s="29">
        <f t="shared" si="7"/>
        <v>0</v>
      </c>
      <c r="BC147" s="8" t="str">
        <f t="shared" si="8"/>
        <v> Zero Only</v>
      </c>
    </row>
    <row r="148" spans="1:55" s="7" customFormat="1" ht="58.5" customHeight="1">
      <c r="A148" s="114">
        <v>7.09</v>
      </c>
      <c r="B148" s="61" t="s">
        <v>128</v>
      </c>
      <c r="C148" s="38" t="s">
        <v>258</v>
      </c>
      <c r="D148" s="75">
        <v>2</v>
      </c>
      <c r="E148" s="90" t="s">
        <v>73</v>
      </c>
      <c r="F148" s="74"/>
      <c r="G148" s="41"/>
      <c r="H148" s="42"/>
      <c r="I148" s="35"/>
      <c r="J148" s="43"/>
      <c r="K148" s="44"/>
      <c r="L148" s="44"/>
      <c r="M148" s="22"/>
      <c r="N148" s="22"/>
      <c r="O148" s="22"/>
      <c r="P148" s="22"/>
      <c r="Q148" s="22"/>
      <c r="R148" s="21"/>
      <c r="S148" s="14"/>
      <c r="T148" s="14"/>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23">
        <f t="shared" si="6"/>
        <v>0</v>
      </c>
      <c r="BB148" s="29">
        <f t="shared" si="7"/>
        <v>0</v>
      </c>
      <c r="BC148" s="8" t="str">
        <f t="shared" si="8"/>
        <v> Zero Only</v>
      </c>
    </row>
    <row r="149" spans="1:55" s="7" customFormat="1" ht="18" customHeight="1">
      <c r="A149" s="114">
        <v>7.1</v>
      </c>
      <c r="B149" s="65" t="s">
        <v>129</v>
      </c>
      <c r="C149" s="38" t="s">
        <v>259</v>
      </c>
      <c r="D149" s="75">
        <v>60</v>
      </c>
      <c r="E149" s="90" t="s">
        <v>103</v>
      </c>
      <c r="F149" s="74"/>
      <c r="G149" s="41"/>
      <c r="H149" s="42"/>
      <c r="I149" s="35"/>
      <c r="J149" s="43"/>
      <c r="K149" s="44"/>
      <c r="L149" s="44"/>
      <c r="M149" s="22"/>
      <c r="N149" s="22"/>
      <c r="O149" s="22"/>
      <c r="P149" s="22"/>
      <c r="Q149" s="22"/>
      <c r="R149" s="21"/>
      <c r="S149" s="14"/>
      <c r="T149" s="14"/>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23">
        <f t="shared" si="6"/>
        <v>0</v>
      </c>
      <c r="BB149" s="29">
        <f t="shared" si="7"/>
        <v>0</v>
      </c>
      <c r="BC149" s="8" t="str">
        <f t="shared" si="8"/>
        <v> Zero Only</v>
      </c>
    </row>
    <row r="150" spans="1:55" s="7" customFormat="1" ht="30.75" customHeight="1">
      <c r="A150" s="114">
        <v>7.11</v>
      </c>
      <c r="B150" s="61" t="s">
        <v>130</v>
      </c>
      <c r="C150" s="38" t="s">
        <v>260</v>
      </c>
      <c r="D150" s="75">
        <v>8</v>
      </c>
      <c r="E150" s="90" t="s">
        <v>73</v>
      </c>
      <c r="F150" s="74"/>
      <c r="G150" s="41"/>
      <c r="H150" s="42"/>
      <c r="I150" s="35"/>
      <c r="J150" s="43"/>
      <c r="K150" s="44"/>
      <c r="L150" s="44"/>
      <c r="M150" s="22"/>
      <c r="N150" s="22"/>
      <c r="O150" s="22"/>
      <c r="P150" s="22"/>
      <c r="Q150" s="22"/>
      <c r="R150" s="21"/>
      <c r="S150" s="14"/>
      <c r="T150" s="14"/>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23">
        <f t="shared" si="6"/>
        <v>0</v>
      </c>
      <c r="BB150" s="29">
        <f t="shared" si="7"/>
        <v>0</v>
      </c>
      <c r="BC150" s="8" t="str">
        <f t="shared" si="8"/>
        <v> Zero Only</v>
      </c>
    </row>
    <row r="151" spans="1:55" s="7" customFormat="1" ht="18" customHeight="1">
      <c r="A151" s="114">
        <v>7.12</v>
      </c>
      <c r="B151" s="65" t="s">
        <v>131</v>
      </c>
      <c r="C151" s="38" t="s">
        <v>261</v>
      </c>
      <c r="D151" s="75">
        <v>2</v>
      </c>
      <c r="E151" s="90" t="s">
        <v>73</v>
      </c>
      <c r="F151" s="74"/>
      <c r="G151" s="41"/>
      <c r="H151" s="42"/>
      <c r="I151" s="35"/>
      <c r="J151" s="43"/>
      <c r="K151" s="44"/>
      <c r="L151" s="44"/>
      <c r="M151" s="22"/>
      <c r="N151" s="22"/>
      <c r="O151" s="22"/>
      <c r="P151" s="22"/>
      <c r="Q151" s="22"/>
      <c r="R151" s="21"/>
      <c r="S151" s="14"/>
      <c r="T151" s="14"/>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23">
        <f t="shared" si="6"/>
        <v>0</v>
      </c>
      <c r="BB151" s="29">
        <f t="shared" si="7"/>
        <v>0</v>
      </c>
      <c r="BC151" s="8" t="str">
        <f t="shared" si="8"/>
        <v> Zero Only</v>
      </c>
    </row>
    <row r="152" spans="1:55" s="7" customFormat="1" ht="18" customHeight="1">
      <c r="A152" s="114">
        <v>7.13</v>
      </c>
      <c r="B152" s="65" t="s">
        <v>132</v>
      </c>
      <c r="C152" s="38" t="s">
        <v>262</v>
      </c>
      <c r="D152" s="75">
        <v>2</v>
      </c>
      <c r="E152" s="90" t="s">
        <v>73</v>
      </c>
      <c r="F152" s="74"/>
      <c r="G152" s="41"/>
      <c r="H152" s="42"/>
      <c r="I152" s="35"/>
      <c r="J152" s="43"/>
      <c r="K152" s="44"/>
      <c r="L152" s="44"/>
      <c r="M152" s="22"/>
      <c r="N152" s="22"/>
      <c r="O152" s="22"/>
      <c r="P152" s="22"/>
      <c r="Q152" s="22"/>
      <c r="R152" s="21"/>
      <c r="S152" s="14"/>
      <c r="T152" s="14"/>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23">
        <f t="shared" si="6"/>
        <v>0</v>
      </c>
      <c r="BB152" s="29">
        <f t="shared" si="7"/>
        <v>0</v>
      </c>
      <c r="BC152" s="8" t="str">
        <f t="shared" si="8"/>
        <v> Zero Only</v>
      </c>
    </row>
    <row r="153" spans="1:55" s="7" customFormat="1" ht="18" customHeight="1">
      <c r="A153" s="114">
        <v>8</v>
      </c>
      <c r="B153" s="59" t="s">
        <v>265</v>
      </c>
      <c r="C153" s="75"/>
      <c r="D153" s="90"/>
      <c r="E153" s="39"/>
      <c r="F153" s="74"/>
      <c r="G153" s="41"/>
      <c r="H153" s="42"/>
      <c r="I153" s="35"/>
      <c r="J153" s="43"/>
      <c r="K153" s="44"/>
      <c r="L153" s="44"/>
      <c r="M153" s="22"/>
      <c r="N153" s="22"/>
      <c r="O153" s="22"/>
      <c r="P153" s="22"/>
      <c r="Q153" s="22"/>
      <c r="R153" s="21"/>
      <c r="S153" s="14"/>
      <c r="T153" s="14"/>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23">
        <f t="shared" si="6"/>
        <v>0</v>
      </c>
      <c r="BB153" s="29">
        <f t="shared" si="7"/>
        <v>0</v>
      </c>
      <c r="BC153" s="8" t="str">
        <f t="shared" si="8"/>
        <v> Zero Only</v>
      </c>
    </row>
    <row r="154" spans="1:55" s="7" customFormat="1" ht="26.25" customHeight="1">
      <c r="A154" s="114">
        <v>8.01</v>
      </c>
      <c r="B154" s="61" t="s">
        <v>266</v>
      </c>
      <c r="C154" s="148" t="s">
        <v>263</v>
      </c>
      <c r="D154" s="90">
        <v>30</v>
      </c>
      <c r="E154" s="39" t="s">
        <v>267</v>
      </c>
      <c r="F154" s="74"/>
      <c r="G154" s="41"/>
      <c r="H154" s="42"/>
      <c r="I154" s="35"/>
      <c r="J154" s="43"/>
      <c r="K154" s="44"/>
      <c r="L154" s="44"/>
      <c r="M154" s="22"/>
      <c r="N154" s="22"/>
      <c r="O154" s="22"/>
      <c r="P154" s="22"/>
      <c r="Q154" s="22"/>
      <c r="R154" s="21"/>
      <c r="S154" s="14"/>
      <c r="T154" s="14"/>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23"/>
      <c r="BB154" s="29"/>
      <c r="BC154" s="8"/>
    </row>
    <row r="155" spans="1:55" s="7" customFormat="1" ht="18" customHeight="1">
      <c r="A155" s="114"/>
      <c r="B155" s="59"/>
      <c r="C155" s="76"/>
      <c r="D155" s="90"/>
      <c r="E155" s="39"/>
      <c r="F155" s="74"/>
      <c r="G155" s="41"/>
      <c r="H155" s="42"/>
      <c r="I155" s="35"/>
      <c r="J155" s="43"/>
      <c r="K155" s="44"/>
      <c r="L155" s="44"/>
      <c r="M155" s="22"/>
      <c r="N155" s="22"/>
      <c r="O155" s="22"/>
      <c r="P155" s="22"/>
      <c r="Q155" s="22"/>
      <c r="R155" s="21"/>
      <c r="S155" s="14"/>
      <c r="T155" s="14"/>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23"/>
      <c r="BB155" s="29"/>
      <c r="BC155" s="8"/>
    </row>
    <row r="156" spans="1:55" s="7" customFormat="1" ht="33" customHeight="1">
      <c r="A156" s="120" t="s">
        <v>26</v>
      </c>
      <c r="B156" s="32"/>
      <c r="C156" s="38"/>
      <c r="D156" s="94"/>
      <c r="E156" s="106"/>
      <c r="F156" s="100"/>
      <c r="G156" s="11"/>
      <c r="H156" s="53"/>
      <c r="I156" s="53"/>
      <c r="J156" s="53"/>
      <c r="K156" s="53"/>
      <c r="L156" s="11"/>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33">
        <f>SUM(BA12:BA22)</f>
        <v>0</v>
      </c>
      <c r="BB156" s="33">
        <f>SUM(BB12:BB22)</f>
        <v>0</v>
      </c>
      <c r="BC156" s="8" t="str">
        <f>SpellNumber($E$2,BB156)</f>
        <v>INR Zero Only</v>
      </c>
    </row>
    <row r="157" spans="1:55" s="34" customFormat="1" ht="54.75" customHeight="1" hidden="1">
      <c r="A157" s="120" t="s">
        <v>32</v>
      </c>
      <c r="B157" s="32"/>
      <c r="C157" s="38" t="s">
        <v>55</v>
      </c>
      <c r="D157" s="95"/>
      <c r="E157" s="102" t="s">
        <v>27</v>
      </c>
      <c r="F157" s="101"/>
      <c r="G157" s="45"/>
      <c r="H157" s="46"/>
      <c r="I157" s="46"/>
      <c r="J157" s="46"/>
      <c r="K157" s="47"/>
      <c r="L157" s="48"/>
      <c r="M157" s="49" t="s">
        <v>28</v>
      </c>
      <c r="O157" s="7"/>
      <c r="P157" s="7"/>
      <c r="Q157" s="7"/>
      <c r="R157" s="7"/>
      <c r="S157" s="7"/>
      <c r="BA157" s="50">
        <f>IF(ISBLANK(F157),0,IF(E157="Excess (+)",ROUND(BA156+(BA156*F157),2),IF(E157="Less (-)",ROUND(BA156+(BA156*F157*(-1)),2),0)))</f>
        <v>0</v>
      </c>
      <c r="BB157" s="51">
        <f>ROUND(BA157,0)</f>
        <v>0</v>
      </c>
      <c r="BC157" s="52" t="str">
        <f>SpellNumber(L157,BB157)</f>
        <v> Zero Only</v>
      </c>
    </row>
    <row r="158" spans="1:55" s="34" customFormat="1" ht="25.5" customHeight="1">
      <c r="A158" s="120" t="s">
        <v>31</v>
      </c>
      <c r="B158" s="32"/>
      <c r="C158" s="152" t="str">
        <f>SpellNumber($E$2,BB156)</f>
        <v>INR Zero Only</v>
      </c>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4"/>
    </row>
  </sheetData>
  <sheetProtection formatCells="0" formatColumns="0" formatRows="0" insertColumns="0" insertRows="0" insertHyperlinks="0" deleteColumns="0" deleteRows="0" selectLockedCells="1" sort="0" autoFilter="0" pivotTables="0"/>
  <mergeCells count="8">
    <mergeCell ref="A8:BC8"/>
    <mergeCell ref="C158:BC158"/>
    <mergeCell ref="A1:L1"/>
    <mergeCell ref="A4:BC4"/>
    <mergeCell ref="A5:BC5"/>
    <mergeCell ref="A6:BC6"/>
    <mergeCell ref="B7:BC7"/>
    <mergeCell ref="D25:D27"/>
  </mergeCells>
  <dataValidations count="20">
    <dataValidation type="list" showInputMessage="1" showErrorMessage="1" promptTitle="Less or Excess" prompt="Please select either LESS  ( - )  or  EXCESS  ( + )" errorTitle="Please enter valid values only" error="Please select either LESS ( - ) or  EXCESS  ( + )" sqref="E157">
      <formula1>IF(ISBLANK(F157),$A$3:$C$3,$B$3:$C$3)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7">
      <formula1>0</formula1>
      <formula2>IF(E157&lt;&gt;"Select",99.9,0)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7">
      <formula1>IF(E157&lt;&gt;"Select",0,-1)</formula1>
      <formula2>IF(E157&lt;&gt;"Select",99.99,-1)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7">
      <formula1>"Select, Option C1, Option D1"</formula1>
    </dataValidation>
    <dataValidation type="decimal" allowBlank="1" showInputMessage="1" showErrorMessage="1" promptTitle="Basic Rate Entry" prompt="Please enter Basic Rate  in Rupees for this item. " errorTitle="Invaid Entry" error="Only Numeric Values are allowed. " sqref="M13:M15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N13:P155">
      <formula1>0</formula1>
      <formula2>999999999999999</formula2>
    </dataValidation>
    <dataValidation allowBlank="1" showInputMessage="1" showErrorMessage="1" promptTitle="Units" prompt="Please enter Units in text" sqref="E12"/>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errorTitle="Invalid Entry" error="Only Numeric Values are allowed. " sqref="A12:A15 A17:A155">
      <formula1>0</formula1>
      <formula2>999999999999999</formula2>
    </dataValidation>
    <dataValidation type="decimal" allowBlank="1" showInputMessage="1" showErrorMessage="1" promptTitle="Quantity" prompt="Please enter the Quantity for this item. " errorTitle="Invalid Entry" error="Only Numeric Values are allowed. " sqref="D156 D12:D20 F12:F155">
      <formula1>0</formula1>
      <formula2>999999999999999</formula2>
    </dataValidation>
    <dataValidation allowBlank="1" showInputMessage="1" showErrorMessage="1" promptTitle="Units" prompt="Please enter Units in text" sqref="E35 E117 E13:E29 E108:E112 E130 E37:E106 E133:E156">
      <formula1>0</formula1>
      <formula2>0</formula2>
    </dataValidation>
    <dataValidation allowBlank="1" showInputMessage="1" showErrorMessage="1" promptTitle="Itemcode/Make" prompt="Please enter text" sqref="C156:C157 C12:C27 C29:C152"/>
    <dataValidation type="list" allowBlank="1" showInputMessage="1" showErrorMessage="1" sqref="L12:L155">
      <formula1>"INR"</formula1>
    </dataValidation>
    <dataValidation allowBlank="1" showInputMessage="1" showErrorMessage="1" promptTitle="Addition / Deduction" prompt="Please Choose the correct One" sqref="J12:J155"/>
    <dataValidation type="list" showInputMessage="1" showErrorMessage="1" sqref="I12:I155">
      <formula1>"Excess(+), Less(-)"</formula1>
    </dataValidation>
    <dataValidation type="decimal" allowBlank="1" showInputMessage="1" showErrorMessage="1" promptTitle="Rate Entry" prompt="Please enter the Basic Price in Rupees for this item. " errorTitle="Invaid Entry" error="Only Numeric Values are allowed. " sqref="G12:H155">
      <formula1>0</formula1>
      <formula2>999999999999999</formula2>
    </dataValidation>
    <dataValidation type="list" allowBlank="1" showInputMessage="1" showErrorMessage="1" sqref="K12:K155">
      <formula1>"Partial Conversion, Full Conversion"</formula1>
    </dataValidation>
  </dataValidations>
  <printOptions/>
  <pageMargins left="0.354330708661417" right="0.236220472440945" top="0.748031496062992" bottom="0.433070866141732" header="0.31496062992126" footer="0.31496062992126"/>
  <pageSetup horizontalDpi="600" verticalDpi="600" orientation="landscape" paperSize="9" scale="42" r:id="rId4"/>
  <headerFooter>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164" t="s">
        <v>2</v>
      </c>
      <c r="F6" s="164"/>
      <c r="G6" s="164"/>
      <c r="H6" s="164"/>
      <c r="I6" s="164"/>
      <c r="J6" s="164"/>
      <c r="K6" s="164"/>
    </row>
    <row r="7" spans="5:11" ht="14.25">
      <c r="E7" s="164"/>
      <c r="F7" s="164"/>
      <c r="G7" s="164"/>
      <c r="H7" s="164"/>
      <c r="I7" s="164"/>
      <c r="J7" s="164"/>
      <c r="K7" s="164"/>
    </row>
    <row r="8" spans="5:11" ht="14.25">
      <c r="E8" s="164"/>
      <c r="F8" s="164"/>
      <c r="G8" s="164"/>
      <c r="H8" s="164"/>
      <c r="I8" s="164"/>
      <c r="J8" s="164"/>
      <c r="K8" s="164"/>
    </row>
    <row r="9" spans="5:11" ht="14.25">
      <c r="E9" s="164"/>
      <c r="F9" s="164"/>
      <c r="G9" s="164"/>
      <c r="H9" s="164"/>
      <c r="I9" s="164"/>
      <c r="J9" s="164"/>
      <c r="K9" s="164"/>
    </row>
    <row r="10" spans="5:11" ht="14.25">
      <c r="E10" s="164"/>
      <c r="F10" s="164"/>
      <c r="G10" s="164"/>
      <c r="H10" s="164"/>
      <c r="I10" s="164"/>
      <c r="J10" s="164"/>
      <c r="K10" s="164"/>
    </row>
    <row r="11" spans="5:11" ht="14.25">
      <c r="E11" s="164"/>
      <c r="F11" s="164"/>
      <c r="G11" s="164"/>
      <c r="H11" s="164"/>
      <c r="I11" s="164"/>
      <c r="J11" s="164"/>
      <c r="K11" s="164"/>
    </row>
    <row r="12" spans="5:11" ht="14.25">
      <c r="E12" s="164"/>
      <c r="F12" s="164"/>
      <c r="G12" s="164"/>
      <c r="H12" s="164"/>
      <c r="I12" s="164"/>
      <c r="J12" s="164"/>
      <c r="K12" s="164"/>
    </row>
    <row r="13" spans="5:11" ht="14.25">
      <c r="E13" s="164"/>
      <c r="F13" s="164"/>
      <c r="G13" s="164"/>
      <c r="H13" s="164"/>
      <c r="I13" s="164"/>
      <c r="J13" s="164"/>
      <c r="K13" s="164"/>
    </row>
    <row r="14" spans="5:11" ht="14.25">
      <c r="E14" s="164"/>
      <c r="F14" s="164"/>
      <c r="G14" s="164"/>
      <c r="H14" s="164"/>
      <c r="I14" s="164"/>
      <c r="J14" s="164"/>
      <c r="K14" s="16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Nacsa</dc:creator>
  <cp:keywords/>
  <dc:description/>
  <cp:lastModifiedBy>Nacsa</cp:lastModifiedBy>
  <cp:lastPrinted>2019-08-14T04:58:17Z</cp:lastPrinted>
  <dcterms:created xsi:type="dcterms:W3CDTF">2009-01-30T06:42:42Z</dcterms:created>
  <dcterms:modified xsi:type="dcterms:W3CDTF">2020-05-23T12:33:53Z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NC</vt:lpwstr>
  </property>
  <property fmtid="{D5CDD505-2E9C-101B-9397-08002B2CF9AE}" pid="3" name="BoQVersion">
    <vt:lpwstr>Invalid</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